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codeName="ThisWorkbook" defaultThemeVersion="124226"/>
  <mc:AlternateContent xmlns:mc="http://schemas.openxmlformats.org/markup-compatibility/2006">
    <mc:Choice Requires="x15">
      <x15ac:absPath xmlns:x15ac="http://schemas.microsoft.com/office/spreadsheetml/2010/11/ac" url="D:\Dokumenti Tea\Desktop\"/>
    </mc:Choice>
  </mc:AlternateContent>
  <bookViews>
    <workbookView xWindow="0" yWindow="0" windowWidth="24000" windowHeight="9135" tabRatio="878" activeTab="3"/>
  </bookViews>
  <sheets>
    <sheet name="Rekapitulacija" sheetId="130" r:id="rId1"/>
    <sheet name="00. Opći uvjeti " sheetId="135" r:id="rId2"/>
    <sheet name="01. El. ormari" sheetId="150" r:id="rId3"/>
    <sheet name="02. Rasvjeta" sheetId="138" r:id="rId4"/>
    <sheet name="03. El. instalacija" sheetId="139" r:id="rId5"/>
    <sheet name="04. Vatrodojava" sheetId="148" r:id="rId6"/>
    <sheet name="05. Grijanje i ventilacija" sheetId="147" r:id="rId7"/>
    <sheet name="06. Komunikacijski ormar" sheetId="145" r:id="rId8"/>
    <sheet name="07. Uzemljivac" sheetId="143" r:id="rId9"/>
    <sheet name="08. Nadzor" sheetId="146" r:id="rId10"/>
  </sheets>
  <externalReferences>
    <externalReference r:id="rId11"/>
    <externalReference r:id="rId12"/>
  </externalReferences>
  <definedNames>
    <definedName name="_xlnm._FilterDatabase" localSheetId="1" hidden="1">'00. Opći uvjeti '!$A$3:$A$3</definedName>
    <definedName name="_xlnm._FilterDatabase" localSheetId="2" hidden="1">'01. El. ormari'!$A$3:$F$3</definedName>
    <definedName name="_xlnm._FilterDatabase" localSheetId="3" hidden="1">'02. Rasvjeta'!$A$3:$F$3</definedName>
    <definedName name="_xlnm._FilterDatabase" localSheetId="4" hidden="1">'03. El. instalacija'!$A$3:$F$3</definedName>
    <definedName name="_xlnm._FilterDatabase" localSheetId="5" hidden="1">'04. Vatrodojava'!$A$3:$F$3</definedName>
    <definedName name="_xlnm._FilterDatabase" localSheetId="6" hidden="1">'05. Grijanje i ventilacija'!$A$3:$F$3</definedName>
    <definedName name="_xlnm._FilterDatabase" localSheetId="7" hidden="1">'06. Komunikacijski ormar'!$A$3:$F$3</definedName>
    <definedName name="_xlnm._FilterDatabase" localSheetId="8" hidden="1">'07. Uzemljivac'!$A$3:$F$3</definedName>
    <definedName name="_xlnm._FilterDatabase" localSheetId="9" hidden="1">'08. Nadzor'!$A$3:$F$3</definedName>
    <definedName name="_xlnm._FilterDatabase" localSheetId="0" hidden="1">Rekapitulacija!#REF!</definedName>
    <definedName name="POPUST">[2]FAKTORI!$B$2</definedName>
    <definedName name="_xlnm.Print_Area" localSheetId="1">'00. Opći uvjeti '!$A$1:$A$87</definedName>
    <definedName name="_xlnm.Print_Area" localSheetId="2">'01. El. ormari'!$A$1:$F$69</definedName>
    <definedName name="_xlnm.Print_Area" localSheetId="3">'02. Rasvjeta'!$A$1:$F$78</definedName>
    <definedName name="_xlnm.Print_Area" localSheetId="4">'03. El. instalacija'!$A$1:$F$45</definedName>
    <definedName name="_xlnm.Print_Area" localSheetId="5">'04. Vatrodojava'!$A$1:$F$52</definedName>
    <definedName name="_xlnm.Print_Area" localSheetId="6">'05. Grijanje i ventilacija'!$A$1:$F$25</definedName>
    <definedName name="_xlnm.Print_Area" localSheetId="7">'06. Komunikacijski ormar'!$A$1:$F$57</definedName>
    <definedName name="_xlnm.Print_Area" localSheetId="8">'07. Uzemljivac'!$A$1:$F$39</definedName>
    <definedName name="_xlnm.Print_Area" localSheetId="9">'08. Nadzor'!$A$1:$F$65</definedName>
    <definedName name="_xlnm.Print_Area" localSheetId="0">Rekapitulacija!$A$1:$F$64</definedName>
    <definedName name="_xlnm.Print_Titles" localSheetId="1">'00. Opći uvjeti '!$1:$3</definedName>
    <definedName name="_xlnm.Print_Titles" localSheetId="2">'01. El. ormari'!$1:$3</definedName>
    <definedName name="_xlnm.Print_Titles" localSheetId="3">'02. Rasvjeta'!$1:$3</definedName>
    <definedName name="_xlnm.Print_Titles" localSheetId="4">'03. El. instalacija'!$1:$3</definedName>
    <definedName name="_xlnm.Print_Titles" localSheetId="5">'04. Vatrodojava'!$1:$3</definedName>
    <definedName name="_xlnm.Print_Titles" localSheetId="6">'05. Grijanje i ventilacija'!$1:$3</definedName>
    <definedName name="_xlnm.Print_Titles" localSheetId="7">'06. Komunikacijski ormar'!$1:$3</definedName>
    <definedName name="_xlnm.Print_Titles" localSheetId="8">'07. Uzemljivac'!$1:$3</definedName>
    <definedName name="_xlnm.Print_Titles" localSheetId="9">'08. Nadzor'!$1:$3</definedName>
    <definedName name="REALIZACIJA_1997">'[1]Osn-Pod'!$E$5</definedName>
  </definedNames>
  <calcPr calcId="171027" fullCalcOnLoad="1"/>
</workbook>
</file>

<file path=xl/calcChain.xml><?xml version="1.0" encoding="utf-8"?>
<calcChain xmlns="http://schemas.openxmlformats.org/spreadsheetml/2006/main">
  <c r="F39" i="148" l="1"/>
  <c r="F38" i="148"/>
  <c r="F37" i="148"/>
  <c r="F36" i="148"/>
  <c r="F35" i="148"/>
  <c r="F34" i="148"/>
  <c r="F41" i="148"/>
  <c r="F47" i="148" s="1"/>
  <c r="F34" i="146"/>
  <c r="F52" i="146"/>
  <c r="F61" i="146" s="1"/>
  <c r="F27" i="146"/>
  <c r="F29" i="146" s="1"/>
  <c r="F59" i="146" s="1"/>
  <c r="F53" i="130" s="1"/>
  <c r="F18" i="146"/>
  <c r="F15" i="146"/>
  <c r="F8" i="146"/>
  <c r="F30" i="150"/>
  <c r="F13" i="147"/>
  <c r="F53" i="150"/>
  <c r="F52" i="150"/>
  <c r="F55" i="150" s="1"/>
  <c r="F65" i="150" s="1"/>
  <c r="F10" i="130" s="1"/>
  <c r="F27" i="148"/>
  <c r="F10" i="139"/>
  <c r="F15" i="139"/>
  <c r="F38" i="139" s="1"/>
  <c r="F45" i="150"/>
  <c r="F44" i="150"/>
  <c r="F43" i="150"/>
  <c r="F42" i="150"/>
  <c r="F41" i="150"/>
  <c r="F40" i="150"/>
  <c r="F39" i="150"/>
  <c r="F38" i="150"/>
  <c r="F47" i="150"/>
  <c r="F63" i="150" s="1"/>
  <c r="F9" i="130" s="1"/>
  <c r="F32" i="150"/>
  <c r="F31" i="150"/>
  <c r="F29" i="150"/>
  <c r="F28" i="150"/>
  <c r="F27" i="150"/>
  <c r="F34" i="150" s="1"/>
  <c r="F61" i="150" s="1"/>
  <c r="F8" i="130" s="1"/>
  <c r="F21" i="150"/>
  <c r="F20" i="150"/>
  <c r="F19" i="150"/>
  <c r="F18" i="150"/>
  <c r="F17" i="150"/>
  <c r="F16" i="150"/>
  <c r="F15" i="150"/>
  <c r="F14" i="150"/>
  <c r="F13" i="150"/>
  <c r="F12" i="150"/>
  <c r="F11" i="150"/>
  <c r="F10" i="150"/>
  <c r="F9" i="150"/>
  <c r="F8" i="150"/>
  <c r="F23" i="150" s="1"/>
  <c r="F59" i="150" s="1"/>
  <c r="F32" i="145"/>
  <c r="F26" i="148"/>
  <c r="F25" i="148"/>
  <c r="F24" i="148"/>
  <c r="F23" i="148"/>
  <c r="F22" i="148"/>
  <c r="F21" i="148"/>
  <c r="F20" i="148"/>
  <c r="F19" i="148"/>
  <c r="F18" i="148"/>
  <c r="F9" i="148"/>
  <c r="F29" i="148"/>
  <c r="F45" i="148" s="1"/>
  <c r="F12" i="147"/>
  <c r="F11" i="147"/>
  <c r="F10" i="147"/>
  <c r="F15" i="147" s="1"/>
  <c r="F20" i="147" s="1"/>
  <c r="F22" i="147" s="1"/>
  <c r="F45" i="138"/>
  <c r="F44" i="138"/>
  <c r="F43" i="138"/>
  <c r="F23" i="138"/>
  <c r="F22" i="138"/>
  <c r="F21" i="138"/>
  <c r="F54" i="130"/>
  <c r="F23" i="145"/>
  <c r="F29" i="139"/>
  <c r="F28" i="139"/>
  <c r="F27" i="139"/>
  <c r="F26" i="139"/>
  <c r="F25" i="139"/>
  <c r="F24" i="139"/>
  <c r="F61" i="138"/>
  <c r="F66" i="138" s="1"/>
  <c r="F74" i="138" s="1"/>
  <c r="F17" i="130" s="1"/>
  <c r="F31" i="145"/>
  <c r="F31" i="139"/>
  <c r="F22" i="145"/>
  <c r="F40" i="145"/>
  <c r="F21" i="139"/>
  <c r="F12" i="139"/>
  <c r="F52" i="138"/>
  <c r="F56" i="138" s="1"/>
  <c r="F72" i="138" s="1"/>
  <c r="F16" i="130" s="1"/>
  <c r="F32" i="138"/>
  <c r="F33" i="138"/>
  <c r="F34" i="138"/>
  <c r="F35" i="138"/>
  <c r="F36" i="138"/>
  <c r="F37" i="138"/>
  <c r="F38" i="138"/>
  <c r="F39" i="138"/>
  <c r="F40" i="138"/>
  <c r="F41" i="138"/>
  <c r="F42" i="138"/>
  <c r="F11" i="138"/>
  <c r="F30" i="139"/>
  <c r="F23" i="139"/>
  <c r="F22" i="139"/>
  <c r="F20" i="139"/>
  <c r="F34" i="139"/>
  <c r="F40" i="139" s="1"/>
  <c r="F23" i="130" s="1"/>
  <c r="F30" i="145"/>
  <c r="F34" i="145"/>
  <c r="F49" i="145" s="1"/>
  <c r="F40" i="130" s="1"/>
  <c r="F41" i="145"/>
  <c r="F39" i="145"/>
  <c r="F43" i="145" s="1"/>
  <c r="F51" i="145" s="1"/>
  <c r="F41" i="130" s="1"/>
  <c r="F63" i="138"/>
  <c r="F62" i="138"/>
  <c r="F54" i="138"/>
  <c r="F53" i="138"/>
  <c r="F31" i="138"/>
  <c r="F30" i="138"/>
  <c r="F29" i="138"/>
  <c r="F28" i="138"/>
  <c r="F27" i="138"/>
  <c r="F26" i="138"/>
  <c r="F25" i="138"/>
  <c r="F24" i="138"/>
  <c r="F20" i="138"/>
  <c r="F19" i="138"/>
  <c r="F18" i="138"/>
  <c r="F17" i="138"/>
  <c r="F16" i="138"/>
  <c r="F15" i="138"/>
  <c r="F14" i="138"/>
  <c r="F13" i="138"/>
  <c r="F12" i="138"/>
  <c r="F21" i="145"/>
  <c r="F20" i="145"/>
  <c r="F19" i="145"/>
  <c r="F18" i="145"/>
  <c r="F17" i="145"/>
  <c r="F16" i="145"/>
  <c r="F15" i="145"/>
  <c r="F14" i="145"/>
  <c r="F13" i="145"/>
  <c r="F8" i="145"/>
  <c r="F25" i="145" s="1"/>
  <c r="F47" i="145" s="1"/>
  <c r="F25" i="143"/>
  <c r="F24" i="143"/>
  <c r="F23" i="143"/>
  <c r="F22" i="143"/>
  <c r="F21" i="143"/>
  <c r="F19" i="143"/>
  <c r="F27" i="143" s="1"/>
  <c r="F34" i="143" s="1"/>
  <c r="F47" i="130" s="1"/>
  <c r="F9" i="143"/>
  <c r="F13" i="143" s="1"/>
  <c r="F32" i="143" s="1"/>
  <c r="F10" i="143"/>
  <c r="F11" i="143"/>
  <c r="F11" i="139"/>
  <c r="F21" i="146"/>
  <c r="F57" i="146" s="1"/>
  <c r="F29" i="130"/>
  <c r="F47" i="138"/>
  <c r="F70" i="138" s="1"/>
  <c r="F15" i="130" l="1"/>
  <c r="F76" i="138"/>
  <c r="F46" i="130"/>
  <c r="F36" i="143"/>
  <c r="F28" i="130"/>
  <c r="F49" i="148"/>
  <c r="F7" i="130"/>
  <c r="F67" i="150"/>
  <c r="F22" i="130"/>
  <c r="F42" i="139"/>
  <c r="F63" i="146"/>
  <c r="F52" i="130"/>
  <c r="F39" i="130"/>
  <c r="F42" i="130" s="1"/>
  <c r="F53" i="145"/>
  <c r="F34" i="130"/>
  <c r="F23" i="147"/>
  <c r="F24" i="147" s="1"/>
  <c r="F36" i="130" s="1"/>
  <c r="F35" i="130"/>
  <c r="F54" i="145" l="1"/>
  <c r="F55" i="145" s="1"/>
  <c r="F43" i="130" s="1"/>
  <c r="F43" i="139"/>
  <c r="F44" i="139"/>
  <c r="F25" i="130" s="1"/>
  <c r="F24" i="130"/>
  <c r="F68" i="150"/>
  <c r="F69" i="150" s="1"/>
  <c r="F12" i="130" s="1"/>
  <c r="F11" i="130"/>
  <c r="F59" i="130" s="1"/>
  <c r="F30" i="130"/>
  <c r="F51" i="148"/>
  <c r="F31" i="130" s="1"/>
  <c r="F50" i="148"/>
  <c r="F48" i="130"/>
  <c r="F37" i="143"/>
  <c r="F38" i="143"/>
  <c r="F49" i="130" s="1"/>
  <c r="F18" i="130"/>
  <c r="F78" i="138"/>
  <c r="F19" i="130" s="1"/>
  <c r="F77" i="138"/>
  <c r="F64" i="146"/>
  <c r="F55" i="130"/>
  <c r="F65" i="146"/>
  <c r="F56" i="130" s="1"/>
  <c r="F60" i="130" l="1"/>
  <c r="F62" i="130" s="1"/>
</calcChain>
</file>

<file path=xl/sharedStrings.xml><?xml version="1.0" encoding="utf-8"?>
<sst xmlns="http://schemas.openxmlformats.org/spreadsheetml/2006/main" count="791" uniqueCount="468">
  <si>
    <t>. Sve otpadne materijale (šuta, lomovi, mort, ambalaža i sl.) treba odmah odvesti. Troškove treba ukalkulirati u režiju i faktor. Ukoliko se isti neće izvršavati na dnevnoj bazi (svakodnevno), investitor ima pravo čišćenja i odvoz otpada povjeriti drugome, a na teret izvođača radova,</t>
  </si>
  <si>
    <t>Svi radnici izvođača i njegovih podizvođača moraju biti jednoobrazno odjeveni u radna odijela sa</t>
  </si>
  <si>
    <t>jasno istaknutom oznakom / imenom poslodavca.</t>
  </si>
  <si>
    <t>Glavnog Izvoditelja, a izrađuje se u toku izvedbe objekta i u svako doba gradnje mora biti u skladu s izvedenim radovima i ugrađenom opremom. Knjiga treba biti podjeljena u poglavlja sukladno numeraciji troškovnika. U svako poglavlje potrebno je prije ugradnje pojedinog materijala (unutar poglavlja na koje se proizvod odnosi) dostaviti i pohraniti originalne ovjerene kopije:
a) dokaza / isprava o sukladnosti za ugrađene građevne proizvode,
b) dokaze kvalitete dijela građevine, građevinskih i drugih radova, kao rezultat provedbe kontrolnih postupaka od strane ovlaštene pravne osobe</t>
  </si>
  <si>
    <t xml:space="preserve">. provođenje čišćenja gradilišta od blata, odvođenje oborinske vode, održavanje i čišćenje gradilišta i objekta tijekom izgradnje i nakon završetka svih radova prije primopredaje objekta. Završni radovi, kao uklanjanje ograda i baraka te poravnanje terena. </t>
  </si>
  <si>
    <t>. Završno fino čišćenje vanjskih prostora okoliša objekta nakon dovršetka svih građevinsko-obrtničkih i instalaterskih radova.</t>
  </si>
  <si>
    <t>-Izrada radioničke dokumentacije za nestandardnu opremu.</t>
  </si>
  <si>
    <t>NAPOMENE:
- TROŠKOVNIK JE IZRAĐEN NA OSNOVU GLAVNOG PROJEKTA</t>
  </si>
  <si>
    <t>UKUPNO</t>
  </si>
  <si>
    <t>DOKUMENTACIJA NA GRADILIŠTU</t>
  </si>
  <si>
    <t>Izvođač na gradilištu od dana otvaranja gradilišta sve do zatvaranja gradilišta mora imati:
- rješenje o upisu u sudski registar / obrtnicu
- suglasnost za obavljanje djelatnosti građenja
- akte o imenovanju glavnog inženjera gradilišta, inženjera gradilišta, odnosno voditelja radova
- akt o imenovanju nadzornog inženjera, odnosno glavnog nadzornog inženjera
- potvrdu glavnog projekta s glavnim projektom
- izvedbene projekte sa svim izmjenama i dopunama (o čemu treba voditi evidenciju i arhivu)
- građevinski dnevnik
- elaborat iskolčenja građevine
- elaborat zaštite na radu i zaštite od požara u fazi izvedbe građevine</t>
  </si>
  <si>
    <t>KNJIGA ISPRAVA SUKLADNOSTI</t>
  </si>
  <si>
    <t>c) uz svaku od gore navedenih isprava pisana potvrda primitka i pregleda proizvoda prije ugradnje ovjerena od strane nadzornog inženjera, sa upisanim datumom pregleda / ovjere, te isto ovjeriti i upisom nadzornog inženjera u građevinski dnevnik.</t>
  </si>
  <si>
    <t>Sastavni dio knjige isprava o sukladnosti su
slijedeći dokumenti / izjave:
- preslika konačne potvrde glavnog projekta
- podatci o svim sudionicima u gradnji
- pisana izjava izvođača o izvedenim radovima i uvjetima održavanja građevine
- završno izvješće nadzornog inženjera o izvedbi građevine
- kopija građevinskog dnevnika</t>
  </si>
  <si>
    <t>Certifikati, kao i dokumenti / izjave unutar knjige trebaju biti numerirani i navedeni u sadržaju iza naslovne stranice.</t>
  </si>
  <si>
    <t>SVEUKUPNA REKAPITULACIJA</t>
  </si>
  <si>
    <t>Izvođač će prilikom uvođenja u posao preuzeti nekretninu i obavijestiti nadležne službe o otvaranju gradilišta i početku radova. Od tog trenutka pa do primopredaje zgrade, izvođač je odgovoran za stvari i osobe koje se nalaze unutar gradilišta te mora osigurati stalnučuvarsku službu. Od ulaska na gradilište izvođač je obavezan voditi građevinski dnevnik u kojem bilježi opis radnih procesa i građevinsku knjigu u kojoj bilježi i dokumentira mjerenja, sve faze izvršenog posla prema stavkama troškovnika i projektu. Izvođač će na gradilištu čuvati Potvrdu na glavni projekt, glavni i izvedbeni projekt i dati ih na uvid ovlaštenim inspekcijskim službama.</t>
  </si>
  <si>
    <t>. Skele, podupore i razupore treba također predvidjeti u cijeni. Skele moraju biti u skladu s propisima Zaštite na radu. Iskopane rovove treba podupirati ako su dubine preko jednog metra. Osim toga, treba ukalkulirati sve potrebne zaštitne ograde, te rampe i mostove za prijevoz materijala po gradnji.</t>
  </si>
  <si>
    <t>Izvođač o svom trošku radi zakonski predviđen Plan izvođenja radova (u ime investitora) te angažira Koordinatora zaštite na radu II tokom izvođenja. Investitor samo vrši imenovanje i prijavu.</t>
  </si>
  <si>
    <t>04.</t>
  </si>
  <si>
    <t>01.</t>
  </si>
  <si>
    <t>opis stavke</t>
  </si>
  <si>
    <t>količina</t>
  </si>
  <si>
    <t>ukupno</t>
  </si>
  <si>
    <t>jed.     mj.</t>
  </si>
  <si>
    <t xml:space="preserve">jed. cijena </t>
  </si>
  <si>
    <t>0. OPĆI UVJETI IZVOĐENJA</t>
  </si>
  <si>
    <t>Za instalacijske sustave izvođač će, osim potvrda (certifikata) o kvaliteti ugrađenih materijala, dati i sva projektom propisana ispitivanja za instalacijske sustave.</t>
  </si>
  <si>
    <t>Izvođač je u okviru ugovorene cijene dužan izvršiti koordinaciju radova svih kooperanata tako da omogući kontinuirano odvijanje posla i zaštitu već izvedenih radova.</t>
  </si>
  <si>
    <t>Izvođač će zajedno s nadzornim inženjerom izraditi vremenski plan (terminski plan,gantogram) aktivnosti na gradilištu, dobave materijala i opreme i sl.</t>
  </si>
  <si>
    <t>Osim opisanog u pojedinim stavkama troškovnika, Rad u sklopu jedinične cijene obuhvaća i:</t>
  </si>
  <si>
    <t>. pomoć obrtnicima i instalaterima kojima treba osigurati prostoriju za smještaj alata i pohranu materijala, ustupanje radne snage za dubljenje, probijanje i bušenje, te popravak žbuke nakon završenih keramičarskih, kamenorezačkih, kamenarskih, parketarskih, stolarskih i bravarskih, a prije soboslikarsko-ličilačkih radova. Izvođač građevinskih radova dužan je obrtnicima i instalaterima dati potrebne skele za radove na visini većoj od dva metra.</t>
  </si>
  <si>
    <t>. Kod radova za vrijeme ljetnih vrućina, zimi i kišnih dana treba osigurati konstrukcije od štetnih atmosferskih utjecaja, a u slučaju da dođe do oštećenja uslijed prokišnjavanja ili smrzavanja, izvođač će izvršiti popravke o svom trošku.</t>
  </si>
  <si>
    <t>. popravke svih oštećenja koja su nastala tokom gradnje.</t>
  </si>
  <si>
    <t>. zidarska pripomoć kod obrtničkih i instalaterskih radova, pri ugradnji sitnih predmeta, za manja probijanja,bušenja, vađenja cijevi, štemanja, krpanja, ugradbe i sl.</t>
  </si>
  <si>
    <t>. pripomoć obrtnicima kod ugradnje prozora, vrata i fasadnih elemenata.</t>
  </si>
  <si>
    <t>Glavni izvođač treba ugovarati radove s kooperantima u smislu ovih općih uvjeta. Popis kooperanata Glavni izvoditelj obvezan je dostaviti Investitoru na ovjeru uz ponudu, odnosno u kasnijim fazama pregovora, a prije izvedbe ukoliko iste nije u mogućnosti navesti u fazi davanja ponude. Investitor ima pravo u bilo kojem trenutku odbiti kooperanta / kooperante predložene od strane Glavnog Izvoditelja.</t>
  </si>
  <si>
    <t>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kvalitete propisane troškovnikom u skladu s važećim normama.</t>
  </si>
  <si>
    <t>Tolerancije i odstupanja mjera izvedenih radova određene su uzancama zanata, odnosno prema odluci projektanta i nadzorne službe. Sva odstupanja od dogovorenih tolerantnih mjera dužan je izvođač otkloniti o svom trošku. To vrijedi za sve vrste radova, kao što su građevinski, obrtnički i montažerski, opremanje i ostali radovi.</t>
  </si>
  <si>
    <t>PRIPREMNI RADOVI</t>
  </si>
  <si>
    <t>Izvođač je dužan prije početka radova sprovesti sve pripremne radove da se izvođenje može nesmetano odvijati. U tu svrhu izvođač je dužan detaljno proučiti investiciono tehničku dokumentaciju, te izvršiti potrebne računske kontrole. Potrebno je proučiti sve tehnologije izvedbe pojedinih radova radi optimalne organizacije građenja, nabavke materijala, kalkulacije i sl.</t>
  </si>
  <si>
    <t>Izvođač i njegovi kooperanti dužni su svaki dio investiciono tehničke dokumentacije pregledati, te dati primjedbe na eventualne tehničke probleme koji bi mogli prouzročiti slabiji kvalitet, postojanost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obavijestiti nadzornog inženjera i odgovornog projektanta, te ponuditi rješenja i dopuniti sa odgovarajućom dokumentacijom.</t>
  </si>
  <si>
    <t>Nepoznavanje grafičkog dijela projekta i tehničkog opisa neće se prihvatiti kao razlog za povišenje jediničnih cijena ili greške u izvedbi.</t>
  </si>
  <si>
    <t>MATERIJAL</t>
  </si>
  <si>
    <t>Pod tim nazivom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i provedba kontrolnih ispitivanja kod izvjesnih vrsta materijala.</t>
  </si>
  <si>
    <t>RAD</t>
  </si>
  <si>
    <t>U kalkulaciji rada treba uključiti sav rad, kako glavni, tako i pomoćni, te sav unutarnji transport. Ujedno treba uključiti sav rad oko zaštite gotovih konstrukcija i dijelova objekta od štetnog utjecaja vrućine, hladnoće, mehaničkih oštećenja i slično.</t>
  </si>
  <si>
    <t>SKELE</t>
  </si>
  <si>
    <t>Sve lake, pokretne, pomoćne skele, bez obzira na visinu, ulaze u jediničnu cijenu dotičnog rada, osim fasadne skele za obradu fasade, koja se obračunava kao posebna stavka. Skela mora biti na vrijeme postavljena kako ne bi nastao zastoj u radu. Pod pojmom skela podrazumijeva se i prilaz istoj, te ograda. Kod zemljanih radova u jediničnu cijenu ulaze razupore, te mostovi za prebacivanje iskopa većih dubina. Ujedno su tu uključeni i prilazi, te mostovi za betoniranje konstrukcije i sl.</t>
  </si>
  <si>
    <t>OPLATA</t>
  </si>
  <si>
    <t>Kod izrade oplate predviđeno je podupiranje, uklještenje, te postava i skidanje iste. U cijenu ulazi kvašenje oplate prije betoniranja, kao i mazanje limenih kalupa. Po završetku betoniranja, sva se oplata nakon određenog vremena mora očistiti i sortirati.</t>
  </si>
  <si>
    <t>IZMJERE</t>
  </si>
  <si>
    <t>ZIMSKI I LJETNI RAD</t>
  </si>
  <si>
    <t>Ukoliko nije u pojedinoj stavci dat način obračuna radova, treba se u svemu pridržavati važećih normi u građevinarstvu.</t>
  </si>
  <si>
    <t>Ukoliko je ugovoreni termin izvršenja objekta uključen i zimski odnosno ljetni period, to se neće posebno izvođaču priznavati na ime naknade za rad pri niskoj temperaturi, zaštita konstrukcija od hladnoće i vrućine, te atmosferskih nepogoda, sve mora biti uključeno u jedinični cijenu. Za vrijeme zime objekat se mora zaštititi. Svi eventualni smrznuti dijelovi moraju se ukloniti i izvesti ponovo bez bilo kakve naplate. Ukoliko je temperatura niža od temperature pri kojoj je dozvoljen dotični rad, izvođač snosi punu odgovornost za ispravnost i kvalitetu rada. To isto vrijedi i za zaštitu radova tokom ljeta od prebrzog sušenja uslijed visoke temperature.</t>
  </si>
  <si>
    <t>FAKTORI</t>
  </si>
  <si>
    <t>Na jediničnu cijenu radne snage izvođač ima pravo zaračunati faktor prema postojećim privrednim instrumentima na osnovu zakonskih propisa. Povrh toga izvođač ima faktorom obuhvatiti i slijedeće radove, koji se neće zasebno platiti, kao naknadni rad, i to:</t>
  </si>
  <si>
    <t>. kompletnu režiju gradilišta, uključujući dizalice, mostove, sitnu mehanizaciju i slično,</t>
  </si>
  <si>
    <t>. najamne troškove za posuđenu mehanizaciju, koju izvođač sam ne posjeduje, a potrebna mu je pri izvođenju rada,</t>
  </si>
  <si>
    <t>. nalaganje temelja prije iskopa nanosne skele,</t>
  </si>
  <si>
    <t>. sva ispitivanja materijala,</t>
  </si>
  <si>
    <t>. ispitivanja dimnjaka u svrhu dobivanja potvrde od dimnjačara o ispravnosti,</t>
  </si>
  <si>
    <t>. uskladištenje materijala i elemenata za obrtničke i instalaterske radove do njihove ugradbe,</t>
  </si>
  <si>
    <t>. uređenje gradilišta po završetku rada, sa otklanjanjem svih otpadaka, šute, ostataka građevnog materijala, inventara, pomoćnih objekata itd.</t>
  </si>
  <si>
    <t>. u kalkulacije izvođač mora prema ponuđenim radovima uračunati ili posebno ponuditi eventualne zaštite za zimski period građenja, kišu ili sl.</t>
  </si>
  <si>
    <t>. svu površinsku vodu u granicama gradilišta na svim nižim nivoima redovito odstranjivati odnosno nasipavati,</t>
  </si>
  <si>
    <t>. Gradilište mora biti po noći dobro osvijetljeno.</t>
  </si>
  <si>
    <t>. Izvođač je dužan uz shemu organizacije gradilišta dostaviti i spisak sve mehanizacije i opreme koja će biti na raspolaganju gradilišta, te satnice za rad i upotrebu svakog stroja,</t>
  </si>
  <si>
    <t>. Izvođač je dužan bez posebne naplate osigurati investitoru i projektantu potrebnu pomoć kod obilaska gradilišta i nadzora, uzimanju uzoraka i sl., potrebnim pomagalima i ljudima,</t>
  </si>
  <si>
    <t>. Na gradilištu moraju biti poduzete sve mjere Zaštite od požara i Zaštite na radu prema postojećim propisima, kao i imenovane osobe od strane izvoditelja za organiziranje i provođenje istih.</t>
  </si>
  <si>
    <t>. Sve materijale izvođač mora redovito i pravovremeno dobaviti, kao i obuhvatiti rok odobrenja od strane Nadzora i Investitora, da ne dođe do bilo kakvog zastoja gradnje</t>
  </si>
  <si>
    <t>Sve navedeno važi za obrtničke i instalaterske radove s tim što izvođač graditeljskih radova prima kao naknadu određeni postotak na ime pokrića režijskih i manipulativnih troškova na fakturne iznose, a što se ima regulirati ugovorom.</t>
  </si>
  <si>
    <t>OSTALI RADOVI</t>
  </si>
  <si>
    <t>Izvoditelj je prije sastavljanja ponude obvezan detaljno proučiti svu ponudbenu dokumentaciju, te opće uvjete, opise i količine radova u troškovniku.
U zasebnoj stavci svake od grupa radova potrebno je nuditi i tekstualno obrazložiti dodatne radove / materijale koji nisu predviđeni stavkama troškovnika predmetne grupe radova, a odnosi se na:
- dodatne troškove nastale kao posljedica specifičnosti nuđenih materijala, proizvoda i radova od strane izvođača
- ustanovljene razlike u količinama.
Dodatni radovi neće se prihvatiti kao valjani ukoliko nisu navedeni sa obrazloženjem Izvoditelja, a kao sastavni dio ponude.</t>
  </si>
  <si>
    <t>stavka</t>
  </si>
  <si>
    <t>kom</t>
  </si>
  <si>
    <t>02.</t>
  </si>
  <si>
    <t>03.</t>
  </si>
  <si>
    <t>02.01.</t>
  </si>
  <si>
    <t>01.01.</t>
  </si>
  <si>
    <t>03.01.</t>
  </si>
  <si>
    <t>02.01.10.</t>
  </si>
  <si>
    <t>02.01.20.</t>
  </si>
  <si>
    <t>NAPOMENE:
A) U svemu se pridržavati
- 00. Općih uvjeta izvođenja 
B) U slučaju odstupanja opisa stavke od navedenih općih uvjeta primjenjuje se opis iz stavke.</t>
  </si>
  <si>
    <t>m</t>
  </si>
  <si>
    <t>03.02.</t>
  </si>
  <si>
    <t>KABELI I VODIČI</t>
  </si>
  <si>
    <t>04.01.10.</t>
  </si>
  <si>
    <t>Oznaka za kabel</t>
  </si>
  <si>
    <t>Uključeno spajanje ispitivanje i sav potrebni spojni i montažni materijal.</t>
  </si>
  <si>
    <t>Postavljanje trake uzemljivača u temelje objekata,   izrada izvoda za usponske vodove i izvoda za izjednačenje potencijala. Uključeno spajanje i sav potrebni spojni i montažni materijal.</t>
  </si>
  <si>
    <t>Pocinčana FeZn traka 30x4 mm</t>
  </si>
  <si>
    <t>Pocinčana FeZn traka 25x4 mm</t>
  </si>
  <si>
    <t>Križna spojnica</t>
  </si>
  <si>
    <t>Izvodi se pocinčanom čeličnom trakom, žicom promjera  8 mm ili aluminijskom žicom promjera 10 mm, položenom po krovu na odgovarajuće krovne nosače. Uključen rad na postavljanju kao i  potreban pribor (nosači, spojnice, spojnice za oluke …)</t>
  </si>
  <si>
    <t xml:space="preserve">Pocinčana FeZn traka 25x4 mm </t>
  </si>
  <si>
    <t>Mjerni spoj</t>
  </si>
  <si>
    <t>Spojnica za oluke</t>
  </si>
  <si>
    <t>Kutija mjernog spoja - Pocinčana</t>
  </si>
  <si>
    <t>UZEMLJIVAČ I ZAŠTITA OD MUNJE</t>
  </si>
  <si>
    <t>kompl.</t>
  </si>
  <si>
    <t>UZEMLJIVAČ I ZAŠTITA OD MUNJE UKUPNO</t>
  </si>
  <si>
    <t>Za sve radove Izvođač se treba pridržavati svih važećih zakona i pripadajućih propisa, a pogotovo: Zakona o gradnji, Zakona o zaštiti na radu, Hrvatskih normi - HRN (ili Tehničkog dopuštenja ukoliko nema propisanih normi za proizvod ili isti bitno odstupa od istih), Tehničkih propisa. Cjelinu projekta čine nacrti, tehnički opis i ovaj troškovnik sa općim uvjetima. Eventualna odstupanja treba prethodno dogovoriti s nadzornim inženjerom i projektantom za svaki pojedini slučaj.
Ovi opći uvjeti jednakovrijedno se odnose i na sve strojarske i elektro instalacije.</t>
  </si>
  <si>
    <t>Izvođač će ugraditi materijal i opremu predviđenu projektom te za istu, sukladno Hrvatskim propisima, isporučiti i dokaz uporabljivosti (potvrda (certifikat) sukladnosti ili tehničko dopuštenje)</t>
  </si>
  <si>
    <t>Izvođač će kontrolirati ugrađeni materijal i opremu.</t>
  </si>
  <si>
    <t>. prijenose, prijevoz, dizanje, utovar i istovar materijala unutar gradilišta, pripreme radove, zaštićivanje materijala od štetnih atmosferskih utjecaja, sve pomoćne radove kao: skupljanje rasutog materijala, održavanje čistoće gradilišta.</t>
  </si>
  <si>
    <t>Uključeno spajanje, ispitivanje i sav potrebni spojni pribor.</t>
  </si>
  <si>
    <t>Nosač krovni</t>
  </si>
  <si>
    <t>ili pocinčana čelična žica promjera 10 mm</t>
  </si>
  <si>
    <t>02.01.30.</t>
  </si>
  <si>
    <t>04.01.20.</t>
  </si>
  <si>
    <t>UZEMLJIVAČ I ZAŠTITA OD MUNJE  UKUPNO</t>
  </si>
  <si>
    <t>01.01.10.</t>
  </si>
  <si>
    <t>01.01.20.</t>
  </si>
  <si>
    <t>01.01.30.</t>
  </si>
  <si>
    <t>01.01.40.</t>
  </si>
  <si>
    <t>01.01.60.</t>
  </si>
  <si>
    <t>01.01.70.</t>
  </si>
  <si>
    <t>01.02.10.</t>
  </si>
  <si>
    <t>Isključno tipkalo za isključenje u nuždi</t>
  </si>
  <si>
    <t>03.01.20.</t>
  </si>
  <si>
    <t>Zaštitni prekidač, C karakteristika, 6A, 1-polni, 6 kA</t>
  </si>
  <si>
    <t>Zaštitni prekidač, C karakteristika, 16A, 1-polni, 6 kA</t>
  </si>
  <si>
    <t xml:space="preserve">Spojni i montažni materijal </t>
  </si>
  <si>
    <t>GLAVNI ELEKTRORAZVODNI ORMAR - GRO</t>
  </si>
  <si>
    <t>UKUPNO GLAVNI ELEKTRORAZVODNI ORMAR - GRO</t>
  </si>
  <si>
    <t>Komplet s vodilicama 19" nosačima</t>
  </si>
  <si>
    <t>te svim montažnim i spojnim priborom</t>
  </si>
  <si>
    <t>te ugrađenom slijedećom opremom:</t>
  </si>
  <si>
    <t>19" Napojna letva</t>
  </si>
  <si>
    <t>Prespojni kabel Cat 6, 0,5 m</t>
  </si>
  <si>
    <t>Prespojni kabel Cat 6, 3 m</t>
  </si>
  <si>
    <t>KOMUNIKACIJSKI ORMAR</t>
  </si>
  <si>
    <t>UKUPNO KOMUNIKACIJSKI ORMAR</t>
  </si>
  <si>
    <t>NYM-J (PGP) 3x2,5 mm²</t>
  </si>
  <si>
    <t>Priključnica 16 A - 250 V, ugradna</t>
  </si>
  <si>
    <t>Priključnica 2xRJ45 cat.6a</t>
  </si>
  <si>
    <t>OSTALA OPREMA I PRIBOR</t>
  </si>
  <si>
    <t>UKUPNO OSTALA OPREMA I PRIBOR</t>
  </si>
  <si>
    <t>UKUPNO KABELI I VODIČI</t>
  </si>
  <si>
    <t>03.01.30.</t>
  </si>
  <si>
    <t xml:space="preserve">Uključena dobava, montaža, spajanje, ispitivanje </t>
  </si>
  <si>
    <t xml:space="preserve">kao i odgovarajuća rasvjetna tijela i potreban pribor </t>
  </si>
  <si>
    <t>za montažu i ovjes.</t>
  </si>
  <si>
    <t>Usluga parametriranja sustava upravljanja rasvjetom, izrada korisničke i tehničke dokumentacije, tehnička podrška subjektu koji izvodi ožičenje i montažu elemenata, izobrazba tehničkog osoblja službe održavanja</t>
  </si>
  <si>
    <t>Uključeno dobava, spajanje, ispitivanje i sav potrebni spojni pribor.</t>
  </si>
  <si>
    <t>Uključena dobava, montaža, spajanje, ispitivanje i sav potrebni spojni i montažni materijal.</t>
  </si>
  <si>
    <t>Razvodna kutija, plastična, ugradna</t>
  </si>
  <si>
    <t>05.</t>
  </si>
  <si>
    <t>06.</t>
  </si>
  <si>
    <t>PDV 25%</t>
  </si>
  <si>
    <t>RASVJETA DJEČJEG VRTIĆA</t>
  </si>
  <si>
    <t>UKUPNO ELEKTRORAZVODNI ORMAR - GRO</t>
  </si>
  <si>
    <t>RASVJETA DJEČJEG VRTIĆA UKUPNO</t>
  </si>
  <si>
    <t>RASVJETA DJEČJEG VRTIĆA UKUPNO s PDV-om</t>
  </si>
  <si>
    <t>ELEKTRIČNA INSTALACIJA DJEČJEG VRTIĆA</t>
  </si>
  <si>
    <t>ELEKTRIČNA INSTALACIJA DJEČJEG VRTIĆA UKUPNO</t>
  </si>
  <si>
    <t>ELEKTRIČNA INSTALACIJA UKUPNO s PDV-om</t>
  </si>
  <si>
    <t>EKM DJEČJEG VRTIĆA</t>
  </si>
  <si>
    <t>EKM DJEČJEG VRTIĆA UKUPNO</t>
  </si>
  <si>
    <t>EKM UKUPNO s PDV-om</t>
  </si>
  <si>
    <t>UZEMLJIVAČ DJEČJI VRTIĆ BELIŠĆE</t>
  </si>
  <si>
    <t>UKUPNO UZEMLJIVAČ DJEČJI VRTIĆ BELIŠĆE</t>
  </si>
  <si>
    <t>INSTALACIJA ZAŠTITE OD MUNJE DJEČJI VRTIĆ BELIŠĆE</t>
  </si>
  <si>
    <t>UKUPNO INSTALACIJA ZAŠTITE OD MUNJE DJEČJI VRTIĆ BELIŠĆE</t>
  </si>
  <si>
    <t xml:space="preserve">Samostojeći komunikacijsko distributivni ormar </t>
  </si>
  <si>
    <t>ELEKTRORAZVODNI ORMAR - RO1</t>
  </si>
  <si>
    <t>UKUPNO ELEKTRORAZVODNI ORMAR - RO1</t>
  </si>
  <si>
    <t>ELEKTRORAZVODNI ORMAR - RO2</t>
  </si>
  <si>
    <t>UKUPNO ELEKTRORAZVODNI ORMAR - RO2</t>
  </si>
  <si>
    <t>piktogram smjer kretanja ravno 125x250mm</t>
  </si>
  <si>
    <t>piktogram smjer kretanja ravno 150x300mm</t>
  </si>
  <si>
    <t>SVJETILJKE, SENZORI I TIPKALA</t>
  </si>
  <si>
    <t>UKUPNO SVJETILJKE, SENZORI I TIPKALA</t>
  </si>
  <si>
    <t>07.</t>
  </si>
  <si>
    <t>Kombinirani zaštitni prekidač (LS/FI), 16A, 4p</t>
  </si>
  <si>
    <t>Zaštitni prekidač, C karakteristika, 50A, 3-polni, 6 kA</t>
  </si>
  <si>
    <t>FID sklopka, 4p, 40/0,03A, 230V, 6 kA</t>
  </si>
  <si>
    <t>Zaštitni prekidač, C karakteristika, 10A, 1-polni, 6 kA</t>
  </si>
  <si>
    <t>NYM-J (PGP) 5x2,5 mm²</t>
  </si>
  <si>
    <t>NYM-J (PGP) 5x4 mm²</t>
  </si>
  <si>
    <t>5. ELEKTRONIČKA KOMUNIKACIJSKA MREŽA I TV</t>
  </si>
  <si>
    <t>Priključnica 16 A - 250 V, ugradna, dvostruka</t>
  </si>
  <si>
    <t>Priključnica za TV</t>
  </si>
  <si>
    <t xml:space="preserve">Zvono </t>
  </si>
  <si>
    <t>RASVJETA</t>
  </si>
  <si>
    <t>RASVJETA UKUPNO</t>
  </si>
  <si>
    <t>PDV (25%)</t>
  </si>
  <si>
    <t>UKUPNO  UZEMLJIVAČ VRTIĆ BELIŠĆE</t>
  </si>
  <si>
    <t>UKUPNO INSTALACIJA ZAŠTITE OD MUNJE VRTIĆ BELIŠĆE</t>
  </si>
  <si>
    <t>UKUPNO S PDV-om</t>
  </si>
  <si>
    <t>ELEKTRONIČKA KOMUNIKACIJSKA MREŽA I TV</t>
  </si>
  <si>
    <t>ELEKTRONIČKA KOMUNIKACIJSKA MREŽA I TV UKUPNO</t>
  </si>
  <si>
    <t>Parapetni kabelski kanal 105x65 mm - Bijeli</t>
  </si>
  <si>
    <t xml:space="preserve">Poklopac parapetnog kabelskog kanala </t>
  </si>
  <si>
    <t xml:space="preserve">Krajnji komad parapetnog kabelskog kanala </t>
  </si>
  <si>
    <t>Kutija za ugradnju utičnica u parapetni kanal - dvostruka</t>
  </si>
  <si>
    <t>Kutija za ugradnju utičnica u parapetni kanal</t>
  </si>
  <si>
    <t xml:space="preserve">Okvir utičnice za parapetni kanal </t>
  </si>
  <si>
    <t>Multiswitch, LNB: 950-2300 MHz, Terr: 4-862 MHz, 26 korisnika</t>
  </si>
  <si>
    <t>DJEČJI VRTIĆ MASLAČAK BELIŠĆE</t>
  </si>
  <si>
    <t>01.02.30.</t>
  </si>
  <si>
    <t>Telefonska centrala, do 500 korisnika, VOIP</t>
  </si>
  <si>
    <t>ž</t>
  </si>
  <si>
    <t>UZEMLJIVAČ I ZAŠTITA OD MUNJE  UKUPNO S PDV-om</t>
  </si>
  <si>
    <t>RASVJETA UKUPNO S PDV-om</t>
  </si>
  <si>
    <t>ELEKTRONIČKA KOMUNIKACIJSKA MREŽA I TV UKUPNO S PDV-om</t>
  </si>
  <si>
    <t>UZEMLJIVAČ I ZAŠTITA OD MUNJE UKUPNO S PDV-om</t>
  </si>
  <si>
    <t>F/FTP inst. Kabel cat.6</t>
  </si>
  <si>
    <t>Zaštitni prekidač, C karakteristika, 16A, 3-polni, 6 kA</t>
  </si>
  <si>
    <t>FID sklopka, 25A, 4p</t>
  </si>
  <si>
    <t>Zaštitni prekidač, C karakteristika, 20A, 3-polni, 6 kA</t>
  </si>
  <si>
    <t>Zaštitni prekidač, C karakteristika, 40A, 3-polni, 6 kA</t>
  </si>
  <si>
    <t>Zaštitni prekidač, C karakteristika, 40A, 4-polni, 6 kA</t>
  </si>
  <si>
    <t>Odvodnik prenapona, 125A, 3P+N</t>
  </si>
  <si>
    <t>NYM-J (PGP) 3x1,5 mm²</t>
  </si>
  <si>
    <t>VATRODOJAVA - OPREMA I PRIBOR</t>
  </si>
  <si>
    <t>Centrala dojave požara</t>
  </si>
  <si>
    <t xml:space="preserve">LCD alfanumeričkim zaslon </t>
  </si>
  <si>
    <t>2 petlje za 240 adresabilnih elemenata po petlji</t>
  </si>
  <si>
    <t>1 relejni izlaz za telefonsku dojavu alarma</t>
  </si>
  <si>
    <t>1 relejni izlaz za telefonsku dojavu greške</t>
  </si>
  <si>
    <t>Ugrađena memorija za 1000 događaja</t>
  </si>
  <si>
    <t xml:space="preserve">Telefonski dojavnik </t>
  </si>
  <si>
    <t xml:space="preserve">Adresabilni optički dimni javljač </t>
  </si>
  <si>
    <t>Podnožje javljača</t>
  </si>
  <si>
    <t>Podnožje javljača a nadžbuknu nomtažu</t>
  </si>
  <si>
    <t>Oznaka za podnožje</t>
  </si>
  <si>
    <t>Ručni adresabilni javljač</t>
  </si>
  <si>
    <t>Truba s bljeskalicom</t>
  </si>
  <si>
    <t>Kabel JB-Y(St)Y 2x0,8mm</t>
  </si>
  <si>
    <t>UKUPNO VATRODOJAVA - OPREMA I PRIBOR</t>
  </si>
  <si>
    <t>1 dodatna petlja</t>
  </si>
  <si>
    <t>Zidni ormar, metalni IP55, 1000x1000x300</t>
  </si>
  <si>
    <t>Prekidač s termomagnetskom zaštitom i podnaponskim okidačem, 100A</t>
  </si>
  <si>
    <t>Prekidač s termomagnetskom zaštitom 100A</t>
  </si>
  <si>
    <t>Zidni ormar, metalni IP55, 800x800x300</t>
  </si>
  <si>
    <t>Zidni ormar, metalni IP55, 500x500x300</t>
  </si>
  <si>
    <t>VATRODOJAVA DJEČJEG VRTIĆA UKUPNO</t>
  </si>
  <si>
    <t>VATRODOJAVA DJEČJEG VRTIĆA UKUPNO s PDV-om</t>
  </si>
  <si>
    <t>Antenski kabel, 75ohm</t>
  </si>
  <si>
    <t>Cijev savitljiva samogasiva siva, 20mm</t>
  </si>
  <si>
    <t>ELEKTRORAZVODNI ORMARI</t>
  </si>
  <si>
    <t>ELEKTRORAZVODNI ORMARI UKUPNO</t>
  </si>
  <si>
    <t>ELEKTRORAZVODNI ORMARI UKUPNO s PDV-om</t>
  </si>
  <si>
    <t>01. ELEKTRORAZVODNI ORMARI</t>
  </si>
  <si>
    <t>02. RASVJETA</t>
  </si>
  <si>
    <t>03. ELEKTRIČNA INSTALACIJA</t>
  </si>
  <si>
    <t>04. VATRODOJAVA</t>
  </si>
  <si>
    <t>05. GRIJANJE I VENTILACIJA</t>
  </si>
  <si>
    <t>GRIJANJE I VENTILACIJA</t>
  </si>
  <si>
    <t>NYM-J (PGP) 2x1,5 mm²</t>
  </si>
  <si>
    <t>NYM-J (PGP) 5x10 mm²</t>
  </si>
  <si>
    <t>NYY 5x4 mm²</t>
  </si>
  <si>
    <t>NYY 5x10 mm²</t>
  </si>
  <si>
    <t>07.01.</t>
  </si>
  <si>
    <t>DOKUMENTACIJA</t>
  </si>
  <si>
    <t>07.01.10.</t>
  </si>
  <si>
    <t>Dokumantacija izvedenog stanja</t>
  </si>
  <si>
    <t xml:space="preserve">Izrada dokumentacije izvedenog stanja </t>
  </si>
  <si>
    <t>(Raspored trošila, jednopolne sheme …)</t>
  </si>
  <si>
    <t xml:space="preserve">Dokumentacija mora biti u papirnom obliku </t>
  </si>
  <si>
    <t>i digitalnom obliku.</t>
  </si>
  <si>
    <t>Napravljena u AutoCAD Electrical, Eplan ili sl.</t>
  </si>
  <si>
    <t>07.01.20.</t>
  </si>
  <si>
    <t>Atesti ugrađene opreme i upute za rad</t>
  </si>
  <si>
    <t>Upute za rad i održavanje ugrađene opreme i atesti o sukladnosti ugrađene opreme s hrvatskim zakonima i propisima.</t>
  </si>
  <si>
    <t>07.01.30.</t>
  </si>
  <si>
    <t>Dokumentacija za tehnički pregled</t>
  </si>
  <si>
    <t>U skladu s Zakonom o gradnji.</t>
  </si>
  <si>
    <t>UKUPNO DOKUMENTACIJA</t>
  </si>
  <si>
    <t>07.02.</t>
  </si>
  <si>
    <t>DOKAZI KVALITETE</t>
  </si>
  <si>
    <t>Ispitivanje instalacije i potrebita mjerenja od ovlaštenih institucija kojima se dokazuje kvaliteta izvedenih radova.</t>
  </si>
  <si>
    <t>07.02.10.</t>
  </si>
  <si>
    <t>07.02.20.</t>
  </si>
  <si>
    <t>UKUPNO DOKAZI KVALITETE</t>
  </si>
  <si>
    <t>Ostali radovi</t>
  </si>
  <si>
    <t>paušal</t>
  </si>
  <si>
    <t>Izvoditelj je prije sastavljanja ponude obvezan detaljno proučiti svu ponudbenu dokumentaciju, te opće uvjete, opise i količine radova u troškovniku, kao i izraditi shemu organizacije gradilišta koju je obvezan dostaviti uz ponudu. U ovoj stavci potrebno je nuditi i tekstualno obrazložiti dodatne radove/materijale koji nisu predviđeni prethodnim stavkama troškovnika predmetne grupe radova, a odnosi se na:
- dodatne troškove nastale kao posljedica specifičnosti nuđenih materijala, proizvoda i radova od strane izvođača
- ustanovljene razlike u količinama.
Dodatni radovi neće se prihvatiti kao valjani ukoliko nisu navedeni u ovoj stavci sa obrazloženjem Izvoditelja, a kao sastavni dio ponude.</t>
  </si>
  <si>
    <t>OBRAZLOŽENJE:</t>
  </si>
  <si>
    <t>UKUPNO OSTALI RADOVI</t>
  </si>
  <si>
    <t>TEHNIČKA DOKUMENTACIJA</t>
  </si>
  <si>
    <t>TEHNIČKA DOKUMENTACIJA  UKUPNO</t>
  </si>
  <si>
    <t>08. DOKUMENTACIJA</t>
  </si>
  <si>
    <t>ELEKTRORAZVODNI ORMARI UKUPNO S PDV-om</t>
  </si>
  <si>
    <t>ELEKTRIČNA INSTALACIJA</t>
  </si>
  <si>
    <t>ELEKTRIČNA INSTALACIJA UKUPNO</t>
  </si>
  <si>
    <t>ELEKTRIČNA INSTALACIJA UKUPNO S PDV-om</t>
  </si>
  <si>
    <t>VATRODOJAVA</t>
  </si>
  <si>
    <t>VATRODOJAVA UKUPNO</t>
  </si>
  <si>
    <t>VATRODOJAVA UKUPNO S PDV-om</t>
  </si>
  <si>
    <t>VATRODOJAVA - PUŠTANJE U RAD</t>
  </si>
  <si>
    <t>Uključeno spajanje i ispitivanje.</t>
  </si>
  <si>
    <t>Programiranje centrale dojave požara</t>
  </si>
  <si>
    <t>Puštanje u rad</t>
  </si>
  <si>
    <t>Obuka zaposlenika</t>
  </si>
  <si>
    <t>Ispitivanje od strane ovlaštene tvrtke</t>
  </si>
  <si>
    <t>Tehnička dokumentacija</t>
  </si>
  <si>
    <t>Primopredaja korisniku</t>
  </si>
  <si>
    <t>UKUPNO VATRODOJAVA -PUŠTANJE U RAD</t>
  </si>
  <si>
    <t>VATRODOJAVA DJEČJEG VRTIĆA</t>
  </si>
  <si>
    <t>GRIJANJE I VENTILACIJA UKUPNO</t>
  </si>
  <si>
    <t>GRIJANJE I VENTILACIJA UKUPNO S PDV-om</t>
  </si>
  <si>
    <t>GRIJANJE I VENTILACIJA UKUPNO s PDV-om</t>
  </si>
  <si>
    <t>05.01.</t>
  </si>
  <si>
    <t>06.01.</t>
  </si>
  <si>
    <t>07.01</t>
  </si>
  <si>
    <t>08.</t>
  </si>
  <si>
    <t>08.01</t>
  </si>
  <si>
    <t>08.02.</t>
  </si>
  <si>
    <t>DOKUMENTACIJA UKUPNO</t>
  </si>
  <si>
    <t>DOKUMENTACIJA UKUPNO S PDV-om</t>
  </si>
  <si>
    <t>TEHNIČKA DOKUMENTACIJA  UKUPNO S PDV-om</t>
  </si>
  <si>
    <t>01.01.50.</t>
  </si>
  <si>
    <t>01.01.80.</t>
  </si>
  <si>
    <t>01.01.90.</t>
  </si>
  <si>
    <t>01.01.100.</t>
  </si>
  <si>
    <t>01.01.110.</t>
  </si>
  <si>
    <t>01.01.120.</t>
  </si>
  <si>
    <t>01.01.130.</t>
  </si>
  <si>
    <t>01.01.140.</t>
  </si>
  <si>
    <t>01.02.20.</t>
  </si>
  <si>
    <t>01.02.60.</t>
  </si>
  <si>
    <t>01.02.40.</t>
  </si>
  <si>
    <t>01.02.50.</t>
  </si>
  <si>
    <t>01.03.10.</t>
  </si>
  <si>
    <t>01.03.20.</t>
  </si>
  <si>
    <t>01.03.30.</t>
  </si>
  <si>
    <t>01.03.40.</t>
  </si>
  <si>
    <t>01.03.60.</t>
  </si>
  <si>
    <t>01.03.70.</t>
  </si>
  <si>
    <t>01.03.50.</t>
  </si>
  <si>
    <t>01.03.80.</t>
  </si>
  <si>
    <t>02.01.40.</t>
  </si>
  <si>
    <t>02.01.50.</t>
  </si>
  <si>
    <t>02.01.60.</t>
  </si>
  <si>
    <t>02.01.70.</t>
  </si>
  <si>
    <t>02.01.80.</t>
  </si>
  <si>
    <t>02.01.90.</t>
  </si>
  <si>
    <t>02.01.100.</t>
  </si>
  <si>
    <t>02.01.110.</t>
  </si>
  <si>
    <t>02.01.120.</t>
  </si>
  <si>
    <t>02.01.130.</t>
  </si>
  <si>
    <t>02.01.140.</t>
  </si>
  <si>
    <t>02.01.150.</t>
  </si>
  <si>
    <t>02.01.160.</t>
  </si>
  <si>
    <t>02.01.170.</t>
  </si>
  <si>
    <t>02.01.180.</t>
  </si>
  <si>
    <t>02.01.190.</t>
  </si>
  <si>
    <t>02.01.200.</t>
  </si>
  <si>
    <t>02.01.210.</t>
  </si>
  <si>
    <t>02.01.220.</t>
  </si>
  <si>
    <t>02.01.230.</t>
  </si>
  <si>
    <t>02.01.240.</t>
  </si>
  <si>
    <t>02.01.250.</t>
  </si>
  <si>
    <t>02.01.260.</t>
  </si>
  <si>
    <t>02.01.270.</t>
  </si>
  <si>
    <t>02.01.280.</t>
  </si>
  <si>
    <t>02.01.290.</t>
  </si>
  <si>
    <t>02.01.300.</t>
  </si>
  <si>
    <t>02.01.310.</t>
  </si>
  <si>
    <t>02.01.320.</t>
  </si>
  <si>
    <t>02.03.10.</t>
  </si>
  <si>
    <t>02.03.20.</t>
  </si>
  <si>
    <t>02.03.30.</t>
  </si>
  <si>
    <t>02.02.10.</t>
  </si>
  <si>
    <t>02.02.20.</t>
  </si>
  <si>
    <t>02.02.30.</t>
  </si>
  <si>
    <t>03.01.10.</t>
  </si>
  <si>
    <t>03.02.10.</t>
  </si>
  <si>
    <t>03.02.20.</t>
  </si>
  <si>
    <t>03.02.30.</t>
  </si>
  <si>
    <t>03.02.40.</t>
  </si>
  <si>
    <t>03.02.50.</t>
  </si>
  <si>
    <t>03.02.60.</t>
  </si>
  <si>
    <t>03.02.70.</t>
  </si>
  <si>
    <t>03.02.80.</t>
  </si>
  <si>
    <t>03.02.90.</t>
  </si>
  <si>
    <t>03.02.100.</t>
  </si>
  <si>
    <t>03.02.110.</t>
  </si>
  <si>
    <t>03.02.120.</t>
  </si>
  <si>
    <t>05.01.10.</t>
  </si>
  <si>
    <t>05.01.20.</t>
  </si>
  <si>
    <t>05.01.30.</t>
  </si>
  <si>
    <t>05.01.40.</t>
  </si>
  <si>
    <t>06.01.10.</t>
  </si>
  <si>
    <t>06.01.20.</t>
  </si>
  <si>
    <t>06.01.30.</t>
  </si>
  <si>
    <t>06.02.</t>
  </si>
  <si>
    <t>06.02.10.</t>
  </si>
  <si>
    <t>06.02.20.</t>
  </si>
  <si>
    <t>06.02.30.</t>
  </si>
  <si>
    <t>06.03.</t>
  </si>
  <si>
    <t>06.03.10.</t>
  </si>
  <si>
    <t>06.03.20.</t>
  </si>
  <si>
    <t>06.03.30.</t>
  </si>
  <si>
    <t>07. UZEMLJIVAČ I ZAŠTITA OD MUNJE</t>
  </si>
  <si>
    <t>07.02.30.</t>
  </si>
  <si>
    <t>07.02.40.</t>
  </si>
  <si>
    <t>07.02.50.</t>
  </si>
  <si>
    <t>07.02.60.</t>
  </si>
  <si>
    <t>08.01.</t>
  </si>
  <si>
    <t>08.01.10.</t>
  </si>
  <si>
    <t>08.01.20.</t>
  </si>
  <si>
    <t>08.01.30.</t>
  </si>
  <si>
    <t>08.02.10.</t>
  </si>
  <si>
    <t>08.03.</t>
  </si>
  <si>
    <t>08.03.10.</t>
  </si>
  <si>
    <t>Mjerenja i ispitivanja</t>
  </si>
  <si>
    <r>
      <t xml:space="preserve">Razvodna kutija s poklopcem </t>
    </r>
    <r>
      <rPr>
        <sz val="9"/>
        <rFont val="Calibri"/>
        <family val="2"/>
        <charset val="238"/>
      </rPr>
      <t>Φ</t>
    </r>
    <r>
      <rPr>
        <sz val="9"/>
        <rFont val="PF Din Text Cond Pro Light"/>
        <charset val="238"/>
      </rPr>
      <t>70 mm</t>
    </r>
  </si>
  <si>
    <t>04.01.20</t>
  </si>
  <si>
    <t>04.01.30</t>
  </si>
  <si>
    <t>04.01.40</t>
  </si>
  <si>
    <t>04.01.50</t>
  </si>
  <si>
    <t>04.01.60</t>
  </si>
  <si>
    <t>04.01.70</t>
  </si>
  <si>
    <t>04.01.80</t>
  </si>
  <si>
    <t>04.01.90</t>
  </si>
  <si>
    <t>04.01.100</t>
  </si>
  <si>
    <t>04.01.110</t>
  </si>
  <si>
    <t>04.01.10</t>
  </si>
  <si>
    <t>04.01</t>
  </si>
  <si>
    <t>04.02</t>
  </si>
  <si>
    <t>04.10.10</t>
  </si>
  <si>
    <t>04.10.20</t>
  </si>
  <si>
    <t>04.10.30</t>
  </si>
  <si>
    <t>04.10.40</t>
  </si>
  <si>
    <t>04.10.50</t>
  </si>
  <si>
    <t>04.10.60</t>
  </si>
  <si>
    <t>ugrađen modul za proširenje za 1 petlju</t>
  </si>
  <si>
    <t>Ugrađeno napajanje 230V/24VDC/150W</t>
  </si>
  <si>
    <t>Baterija 26Ah</t>
  </si>
  <si>
    <t>Kabel DyNet S/FTP cat 5 ili jednakovrijedno</t>
  </si>
  <si>
    <t>Input modul za povezivanje do 4 tipkala na 1 senzor. Koristi DALI liniju i nisu potrebna dodatna napajanja</t>
  </si>
  <si>
    <t xml:space="preserve">Tipkalo jednopolno sa 1 tipkom </t>
  </si>
  <si>
    <t xml:space="preserve">Tipkalo jednopolno sa 2 tipke </t>
  </si>
  <si>
    <t xml:space="preserve">Tipkalo jednopolno sa 3 tipke  x 3 + trostruki okvir </t>
  </si>
  <si>
    <t>Tipkalo jednopolno sa 3 tipke  x 3 + trostruki okvir</t>
  </si>
  <si>
    <t>Tipkalo jednopolno, za zvono</t>
  </si>
  <si>
    <t>Sklopka jednopolna</t>
  </si>
  <si>
    <t>Sklopka izmjenična</t>
  </si>
  <si>
    <t>Svjetiljka nadgradna, LED izvor svjetlosti, kućište od polikarbonata, inox kopče, pokrov od polikarbonata, efektivni svjetosni tok ili svjetlosni tok svjetiljke s uračunatim gubicima u optičkom sustavu min 3960lm, snaga sistema max 30W (LED izvor+driver, svjetlosna iskoristivost svjetiljke s uračunatim gubicima u optičkom sustavu min 132 lm/W, boja svjetlosti 4000K, uzvrta boje Ra 80, zaštita od zaprljanja IP66, mehanička zaštita IK10, dimenzije 612x145x111mm</t>
  </si>
  <si>
    <t>Svjetiljka nadgradna kružnog oblika, LED izvor svjetlosti, plastično kućište (ABS), difuzor od polikarbonata, efektivni svjetosni tok ili svjetlosni tok svjetiljke s uračunatim gubicima u optičkom sustavu min 1500lm, snaga sistema max 13W (LED izvor+driver), ukupna svjetlosna iskoristivost svjetiljke 115 lm/W, Ra&gt;80, temperatura boje svjetlosti 4000K, zaštita od zaprljanja IP54, dimenzije fi300x85mm</t>
  </si>
  <si>
    <t>Svjetiljka ugradna, LED izvor svjetlosti, metalno kućište, pokrov od prizmatičnog difuzora, UGR&lt;19, efektivni svjetosni tok ili svjetlosni tok svjetiljke s uračunatim gubicima u optičkom sustavu min 3400lm, snaga sistema max 31W (LED izvor+driver), ukupna svjetlosna iskoristivost svjetiljke 109 lm/W, Ra&gt;80, temperatura boje svjetlosti 3000K, zaštita IP20, DALI komunikacijsko sučelje, okvir za ugradnju u gipsani strop, dimenzije 597x597x31mm</t>
  </si>
  <si>
    <t>Senzor prisutnosti sa ugrađenim senzorom i regulatorom kontinuirane regulacije nivoa rasvijetljenosti, ugradnja u spušteni strop ili nadgradnu montažnu kutiju, dimenzije fi80x52 mm, bijele boje, za montažu do visine h = 3.5 m, kut detekcije 360°, radijus detekcije r = 5.25 m pri montaži na visinu h = 3.5 m, 2 DALI izlazno sučelje za svjetiljke (grupa do prozora, grupa do zida), IP20 stupanj zaštite, ugrađen sklop za vremensko kašnjenje, IR senzor za podešavanja daljinskim upravljačem, regulacija osvjetljenja 250-1000lux podesivo na senzoru, zadrška isklopa 1-30min</t>
  </si>
  <si>
    <t>Senzor prisutnosti za proširenje dometa senzora, ugradnja u spušteni strop ili nadgradnu montažnu kutiju, dimenzije fi80x52 mm, bijele boje, za montažu do visine h = 3.5 m, kut detekcije 360°, radijus detekcije r = 5.25 m pri montaži na visinu h = 3.5 m, 1 DALI izlazno sučelje za povezivanje na master senzor, IP20 stupanj zaštite, ugrađen sklop za vremensko kašnjenje</t>
  </si>
  <si>
    <t>Senzor prisutnosti sa ugrađenim senzorom i regulatorom kontinuirane regulacije nivoa rasvijetljenosti, ugradnja u spušteni strop ili nadgradnu montažnu kutiju, dimenzije fi80x52 mm, bijele boje, za montažu do visine h = 3.5 m, kut detekcije 360°, radijus detekcije r = 5.25 m pri montaži na visinu h = 3.5 m, 1 DALI izlazno sučelje za svjetiljke (grupa do prozora, grupa do zida), 1 DALI komunikacijsko sučelje za povezivanje s drugim senzorima (paraleni rad), IP20 stupanj zaštite, ugrađen sklop za vremensko kašnjenje,  IR senzor za podešavanja daljinskim upravljačem, regulacija osvjetljenja 250-1000lux podesivo na senzoru, zadrška isklopa 1-30min</t>
  </si>
  <si>
    <t>Senzor pokreta, ugradnja u spušteni strop ili nadgradnu montažnu kutiju, dimenzije fi80x52 mm, bijele boje, za montažu do visine h = 3.5 m, kut detekcije 360°, radijus detekcije r = 5.25 m pri montaži na visinu h = 3.5 m, IP20 stupanj zaštite, ugrađen sklop za vremensko kašnjenje, za uklapanje opterećenja do 6A (EM fluo), dnevno/noćni režim rada 250-100lux podesivo na senzoru, kašnjenje isklopa 1-30min</t>
  </si>
  <si>
    <t>Nadgradna montažna kutija za senzor prisutnosti, dimenzije fi95x60 mm.</t>
  </si>
  <si>
    <t>19" telefonski prespojni panel Cat 3 25xRJ45</t>
  </si>
  <si>
    <t>19" prespojni panel Cat 6 24xRJ45</t>
  </si>
  <si>
    <t>19" ventilatorska jedinica</t>
  </si>
  <si>
    <t>42HE 1970x800x800 mm</t>
  </si>
  <si>
    <t>19" vodilica za kabel</t>
  </si>
  <si>
    <t>19" fiksna polica</t>
  </si>
  <si>
    <t>19" Preklopnik 24x10/100/1000BaseT</t>
  </si>
  <si>
    <t>Svjetiljka za vanjsku rasvjetu, LED izvor svjetlosti, aluminijsko kućište sa zakretnim nosačem, silikonska brtva, asimetrična optika, svjetlosni tok s uračunatim gubicima u optičkom sustavu min 5950lm, maksimalna snaga sistema 53W (LED izvor+driver), ukupna svjetlosna iskoristivost svjetiljke 112lm/W, Ra&gt;80, temperatura boje svjetlosti 4000K, životni vijek za 70% nominalnog svjetlosnog toka 150 000h, zaštita od zaprljanja IP66, mehanička zaštita IK07, ugrađen senzor detekcija pokreta, dimenzije 319x265x106,5mm</t>
  </si>
  <si>
    <t>Svjetiljka sigurnosna za rasvjetu evakuacijskog puta, LED izvor svjetlost, autonomija 3h, funkcija auto testa, pripravni spoj, snaga sistema max 3W, efektivni svjetosni tok ili svjetlosni tok svjetiljke s uračunatim gubicima u optičkom sustavu min 330lm, zaštita od zaprljanja IP65, dimenzije 356x136x79mm</t>
  </si>
  <si>
    <t>Svjetiljka nadgradna sigurnosna za rasvjetu evakuacijskog puta, autonomija 3h, funkcija auto testa, pripravni spoj, optika za rasvjetu otvorenog prostora, snaga sistema max 3W, efektivni svjetosni tok ili svjetlosni tok svjetiljke s uračunatim gubicima u optičkom sustavu min 350lm, zaštita od zaprljanja IP41, dimenzije 132x132x54mm</t>
  </si>
  <si>
    <t>Svjetiljka nadgradna sigurnosna za rasvjetu evakuacijskog puta, autonomija 3h, funkcija auto testa, pripravni spoj, optika za rasvjetu hodnika, snaga sistema max 3W, efektivni svjetosni tok ili svjetlosni tok svjetiljke s uračunatim gubicima u optičkom sustavu min 340lm, zaštita od zaprljanja IP41, dimenzije 132x132x54mm</t>
  </si>
  <si>
    <t>Svjetiljka ugradna sigurnosna za rasvjetu evakuacijskog puta, autonomija 3h, funkcija auto testa, pripravni spoj, optika za rasvjetu otvorenog prostora, snaga sistema max 3W, efektivni svjetosni tok ili svjetlosni tok svjetiljke s uračunatim gubicima u optičkom sustavu min 325lm, zaštita od zaprljanja IP20, dimenzije 95x95x48mm</t>
  </si>
  <si>
    <t>Svjetiljka za označavanje evakuacijskoga puta, s jednostranim piktogramom, LED izvor svjetlosti, snaga sistema max 1W, vrijeme autonomije 3h, vidljivost piktograma sa udaljenosti min 30m, stalni spoj, funkcija autotesta, zaštita od zaprljanja IP42, smjer kretanja ravno, dimenzije 356x136x79mm</t>
  </si>
  <si>
    <t>Svjetiljka za označavanje evakuacijskoga puta, s dvostranim piktogramom, LED izvor svjetlosti, snaga sistema max 1W, vrijeme autonomije 3h, vidljivost piktograma sa udaljenosti min 30m, stalni spoj, funkcija autotesta, zaštita od zaprljanja IP41, dimenzije 315x243x48mm</t>
  </si>
  <si>
    <t xml:space="preserve">Svjetiljka za označavanje evakuacijskoga puta, s dvostranim piktogramom, LED izvor svjetlosti, snaga sistema max 1W, vrijeme autonomije 3h, vidljivost piktograma sa udaljenosti min 30m, stalni spoj, funkcija autotesta, zaštita od zaprljanja IP41, smjer kretanja lijevo/desno, dimenzije 315x243x48mm </t>
  </si>
  <si>
    <t>Svjetiljka nadgradna, LED izvor svjetlosti, metalno kućište, pokrov od prizmatičnog difuzora, UGR&lt;19, efektivni svjetosni tok ili svjetlosni tok svjetiljke s uračunatim gubicima u optičkom sustavu min 3400lm, snaga sistema max 31W (LED izvor+driver), ukupna svjetlosna iskoristivost svjetiljke min 109 lm/W, Ra&gt;80, temperatura boje svjetlosti 4000K, zaštita od zaprljanja IP20, DALI komunikacijsko sučelje, dimenzije 1197x297x50mm</t>
  </si>
  <si>
    <t>Svjetiljka nadgradna, LED izvor svjetlosti, metalno kućište, pokrov od prizmatičnog difuzora, UGR&lt;19, efektivni svjetosni tok ili svjetlosni tok svjetiljke s uračunatim gubicima u optičkom sustavu min 3400lm, snaga sistema max 31W (LED izvor+driver), ukupna svjetlosna iskoristivost svjetiljke min 109 lm/W, Ra&gt;80, temperatura boje svjetlosti 3000K, zaštita od zaprljanja IP20, DALI komunikacijsko sučelje, dimenzije 597x597x50mm</t>
  </si>
  <si>
    <t>Svjetiljka nadgradna, LED izvor svjetlosti, efektivni svjetosni tok ili svjetlosni tok svjetiljke s uračunatim gubicima u optičkom sustavu min 1910lm, snaga sistema max 18W (LED izvor+driver), ukupna svjetlosna iskoristivost svjetiljke min 106 lm/W, Ra&gt;80, temperatura boje svjetlosti 4000K, zaštita od zaprljanja IP40, DALI komunikacijsko sučelje, dimenzije 1170x91x82mm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</si>
</sst>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n_-;\-* #,##0.00\ _k_n_-;_-* &quot;-&quot;??\ _k_n_-;_-@_-"/>
    <numFmt numFmtId="170" formatCode="#,##0.00\ &quot;kn&quot;"/>
    <numFmt numFmtId="188" formatCode="[$-41A]General"/>
    <numFmt numFmtId="190" formatCode="#,##0.00&quot; &quot;[$kn-41A];[Red]&quot;-&quot;#,##0.00&quot; &quot;[$kn-41A]"/>
  </numFmts>
  <fonts count="37">
    <font>
      <sz val="10"/>
      <name val="Arial"/>
      <charset val="238"/>
    </font>
    <font>
      <sz val="10"/>
      <name val="Arial"/>
      <family val="2"/>
      <charset val="238"/>
    </font>
    <font>
      <sz val="10"/>
      <name val="Helv"/>
      <charset val="238"/>
    </font>
    <font>
      <sz val="10"/>
      <name val="Arial"/>
      <family val="2"/>
      <charset val="238"/>
    </font>
    <font>
      <sz val="8"/>
      <name val="Arial"/>
      <family val="2"/>
      <charset val="238"/>
    </font>
    <font>
      <b/>
      <sz val="8"/>
      <name val="Arial"/>
      <family val="2"/>
      <charset val="238"/>
    </font>
    <font>
      <sz val="8"/>
      <name val="Arial"/>
      <family val="2"/>
      <charset val="238"/>
    </font>
    <font>
      <sz val="9"/>
      <name val="PF Din Text Cond Pro Light"/>
      <charset val="238"/>
    </font>
    <font>
      <sz val="9"/>
      <name val="PF Din Text Cond Pro Medium"/>
      <charset val="238"/>
    </font>
    <font>
      <b/>
      <sz val="9"/>
      <name val="PF Din Text Cond Pro Light"/>
      <charset val="238"/>
    </font>
    <font>
      <sz val="10"/>
      <name val="PF Din Text Cond Pro Medium"/>
      <charset val="238"/>
    </font>
    <font>
      <sz val="11"/>
      <name val="PF Din Text Cond Pro Medium"/>
      <charset val="238"/>
    </font>
    <font>
      <sz val="11"/>
      <name val="Arial"/>
      <family val="2"/>
    </font>
    <font>
      <sz val="12"/>
      <name val="Tms Rmn"/>
    </font>
    <font>
      <sz val="10"/>
      <name val="Arial"/>
      <family val="2"/>
    </font>
    <font>
      <sz val="11"/>
      <name val="Arial"/>
      <family val="2"/>
      <charset val="238"/>
    </font>
    <font>
      <sz val="8"/>
      <name val="Verdana"/>
      <family val="2"/>
      <charset val="238"/>
    </font>
    <font>
      <sz val="10"/>
      <name val="Arial"/>
    </font>
    <font>
      <sz val="9"/>
      <name val="PF Din Text Cond Pro"/>
    </font>
    <font>
      <u/>
      <sz val="9"/>
      <name val="PF Din Text Cond Pro Medium"/>
      <charset val="238"/>
    </font>
    <font>
      <sz val="9"/>
      <name val="Calibri"/>
      <family val="2"/>
      <charset val="238"/>
    </font>
    <font>
      <sz val="11"/>
      <color theme="1"/>
      <name val="Calibri"/>
      <family val="2"/>
      <charset val="238"/>
      <scheme val="minor"/>
    </font>
    <font>
      <sz val="11"/>
      <color rgb="FF000000"/>
      <name val="Times New Roman1"/>
      <charset val="238"/>
    </font>
    <font>
      <b/>
      <i/>
      <sz val="16"/>
      <color rgb="FF000000"/>
      <name val="Arial"/>
      <family val="2"/>
      <charset val="238"/>
    </font>
    <font>
      <b/>
      <i/>
      <sz val="16"/>
      <color rgb="FF000000"/>
      <name val="Liberation Sans"/>
      <family val="2"/>
      <charset val="238"/>
    </font>
    <font>
      <sz val="11"/>
      <color rgb="FF000000"/>
      <name val="Arial"/>
      <family val="2"/>
      <charset val="238"/>
    </font>
    <font>
      <sz val="11"/>
      <color rgb="FF000000"/>
      <name val="Liberation Sans"/>
      <family val="2"/>
      <charset val="238"/>
    </font>
    <font>
      <sz val="10"/>
      <color theme="1"/>
      <name val="Arial"/>
      <family val="2"/>
      <charset val="238"/>
    </font>
    <font>
      <b/>
      <i/>
      <u/>
      <sz val="11"/>
      <color rgb="FF000000"/>
      <name val="Arial"/>
      <family val="2"/>
      <charset val="238"/>
    </font>
    <font>
      <b/>
      <i/>
      <u/>
      <sz val="11"/>
      <color rgb="FF000000"/>
      <name val="Liberation Sans"/>
      <family val="2"/>
      <charset val="238"/>
    </font>
    <font>
      <sz val="9"/>
      <color rgb="FF00B050"/>
      <name val="PF Din Text Cond Pro Medium"/>
      <charset val="238"/>
    </font>
    <font>
      <sz val="9"/>
      <color rgb="FF00B050"/>
      <name val="PF Din Text Cond Pro Light"/>
      <charset val="238"/>
    </font>
    <font>
      <sz val="9"/>
      <color rgb="FFFF0000"/>
      <name val="PF Din Text Cond Pro Light"/>
      <charset val="238"/>
    </font>
    <font>
      <sz val="9"/>
      <color rgb="FF00B0F0"/>
      <name val="PF Din Text Cond Pro Medium"/>
      <charset val="238"/>
    </font>
    <font>
      <sz val="9"/>
      <color rgb="FF00B0F0"/>
      <name val="PF Din Text Cond Pro Light"/>
      <charset val="238"/>
    </font>
    <font>
      <sz val="8"/>
      <color rgb="FF00B0F0"/>
      <name val="Arial"/>
      <family val="2"/>
      <charset val="238"/>
    </font>
    <font>
      <sz val="8"/>
      <color rgb="FF00B050"/>
      <name val="Arial"/>
      <family val="2"/>
      <charset val="238"/>
    </font>
  </fonts>
  <fills count="11">
    <fill>
      <patternFill patternType="none"/>
    </fill>
    <fill>
      <patternFill patternType="gray125"/>
    </fill>
    <fill>
      <patternFill patternType="solid">
        <fgColor indexed="55"/>
        <bgColor indexed="64"/>
      </patternFill>
    </fill>
    <fill>
      <patternFill patternType="solid">
        <fgColor indexed="51"/>
        <bgColor indexed="64"/>
      </patternFill>
    </fill>
    <fill>
      <patternFill patternType="solid">
        <fgColor indexed="23"/>
        <bgColor indexed="64"/>
      </patternFill>
    </fill>
    <fill>
      <patternFill patternType="solid">
        <fgColor indexed="44"/>
        <bgColor indexed="64"/>
      </patternFill>
    </fill>
    <fill>
      <patternFill patternType="solid">
        <fgColor rgb="FFCCFFCC"/>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0.34998626667073579"/>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4">
    <xf numFmtId="0" fontId="0" fillId="0" borderId="0"/>
    <xf numFmtId="0" fontId="1" fillId="0" borderId="0"/>
    <xf numFmtId="43" fontId="3"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88" fontId="22" fillId="0" borderId="0" applyBorder="0" applyProtection="0"/>
    <xf numFmtId="0" fontId="23" fillId="0" borderId="0" applyNumberFormat="0" applyBorder="0" applyProtection="0">
      <alignment horizontal="center"/>
    </xf>
    <xf numFmtId="0" fontId="24" fillId="0" borderId="0" applyNumberFormat="0" applyBorder="0" applyProtection="0">
      <alignment horizontal="center"/>
    </xf>
    <xf numFmtId="0" fontId="23" fillId="0" borderId="0" applyNumberFormat="0" applyBorder="0" applyProtection="0">
      <alignment horizontal="center" textRotation="90"/>
    </xf>
    <xf numFmtId="0" fontId="24" fillId="0" borderId="0" applyNumberFormat="0" applyBorder="0" applyProtection="0">
      <alignment horizontal="center" textRotation="90"/>
    </xf>
    <xf numFmtId="0" fontId="12" fillId="0" borderId="0"/>
    <xf numFmtId="0" fontId="1" fillId="0" borderId="0"/>
    <xf numFmtId="0" fontId="13" fillId="0" borderId="0"/>
    <xf numFmtId="0" fontId="25" fillId="0" borderId="0"/>
    <xf numFmtId="0" fontId="26" fillId="0" borderId="0"/>
    <xf numFmtId="0" fontId="14" fillId="0" borderId="0"/>
    <xf numFmtId="0" fontId="17" fillId="0" borderId="0"/>
    <xf numFmtId="0" fontId="1" fillId="0" borderId="0"/>
    <xf numFmtId="0" fontId="21" fillId="0" borderId="0"/>
    <xf numFmtId="0" fontId="1" fillId="0" borderId="0" applyProtection="0"/>
    <xf numFmtId="170" fontId="13" fillId="0" borderId="0"/>
    <xf numFmtId="0" fontId="1" fillId="0" borderId="0" applyProtection="0"/>
    <xf numFmtId="0" fontId="1" fillId="0" borderId="0" applyProtection="0"/>
    <xf numFmtId="0" fontId="1" fillId="0" borderId="0" applyProtection="0"/>
    <xf numFmtId="0" fontId="27" fillId="0" borderId="0"/>
    <xf numFmtId="0" fontId="1" fillId="0" borderId="0" applyProtection="0"/>
    <xf numFmtId="9" fontId="3" fillId="0" borderId="0" applyFont="0" applyFill="0" applyBorder="0" applyAlignment="0" applyProtection="0"/>
    <xf numFmtId="9" fontId="1" fillId="0" borderId="0" applyFont="0" applyFill="0" applyBorder="0" applyAlignment="0" applyProtection="0"/>
    <xf numFmtId="0" fontId="28" fillId="0" borderId="0" applyNumberFormat="0" applyBorder="0" applyProtection="0"/>
    <xf numFmtId="0" fontId="29" fillId="0" borderId="0" applyNumberFormat="0" applyBorder="0" applyProtection="0"/>
    <xf numFmtId="190" fontId="28" fillId="0" borderId="0" applyBorder="0" applyProtection="0"/>
    <xf numFmtId="190" fontId="29" fillId="0" borderId="0" applyBorder="0" applyProtection="0"/>
    <xf numFmtId="0" fontId="2" fillId="0" borderId="0"/>
    <xf numFmtId="0" fontId="12" fillId="0" borderId="0">
      <alignment horizontal="left" vertical="top" wrapText="1"/>
    </xf>
  </cellStyleXfs>
  <cellXfs count="225">
    <xf numFmtId="0" fontId="0" fillId="0" borderId="0" xfId="0"/>
    <xf numFmtId="4" fontId="5" fillId="0" borderId="0" xfId="0" applyNumberFormat="1" applyFont="1" applyAlignment="1" applyProtection="1">
      <alignment horizontal="right" vertical="top"/>
      <protection locked="0"/>
    </xf>
    <xf numFmtId="4" fontId="5" fillId="0" borderId="0" xfId="0" applyNumberFormat="1" applyFont="1" applyFill="1" applyAlignment="1" applyProtection="1">
      <alignment vertical="top"/>
      <protection locked="0"/>
    </xf>
    <xf numFmtId="49" fontId="5" fillId="0" borderId="0" xfId="0" applyNumberFormat="1" applyFont="1" applyAlignment="1" applyProtection="1">
      <alignment vertical="top"/>
    </xf>
    <xf numFmtId="0" fontId="4" fillId="0" borderId="0" xfId="0" applyFont="1" applyAlignment="1" applyProtection="1">
      <alignment horizontal="justify" vertical="top" wrapText="1"/>
    </xf>
    <xf numFmtId="0" fontId="5" fillId="0" borderId="0" xfId="0" applyFont="1" applyAlignment="1" applyProtection="1">
      <alignment horizontal="center" vertical="top"/>
    </xf>
    <xf numFmtId="4" fontId="5" fillId="0" borderId="0" xfId="0" applyNumberFormat="1" applyFont="1" applyAlignment="1" applyProtection="1">
      <alignment horizontal="right" vertical="top"/>
    </xf>
    <xf numFmtId="49" fontId="5" fillId="0" borderId="0" xfId="0" applyNumberFormat="1" applyFont="1" applyFill="1" applyAlignment="1" applyProtection="1">
      <alignment vertical="top"/>
    </xf>
    <xf numFmtId="0" fontId="4" fillId="0" borderId="0" xfId="0" applyFont="1" applyFill="1" applyAlignment="1" applyProtection="1">
      <alignment horizontal="justify" vertical="top" wrapText="1"/>
    </xf>
    <xf numFmtId="4" fontId="5" fillId="0" borderId="0" xfId="0" applyNumberFormat="1" applyFont="1" applyFill="1" applyAlignment="1" applyProtection="1">
      <alignment vertical="top"/>
    </xf>
    <xf numFmtId="4" fontId="4" fillId="0" borderId="0" xfId="0" applyNumberFormat="1" applyFont="1" applyFill="1" applyAlignment="1" applyProtection="1">
      <alignment vertical="top"/>
    </xf>
    <xf numFmtId="0" fontId="4" fillId="0" borderId="0" xfId="0" applyFont="1" applyFill="1" applyAlignment="1" applyProtection="1">
      <alignment horizontal="center" vertical="top"/>
    </xf>
    <xf numFmtId="0" fontId="4" fillId="0" borderId="0" xfId="0" applyFont="1" applyAlignment="1" applyProtection="1">
      <alignment vertical="top"/>
    </xf>
    <xf numFmtId="0" fontId="7" fillId="0" borderId="0" xfId="0" applyFont="1" applyFill="1" applyAlignment="1" applyProtection="1">
      <alignment horizontal="left" vertical="top" wrapText="1"/>
    </xf>
    <xf numFmtId="0" fontId="7" fillId="0" borderId="0" xfId="0" applyFont="1" applyFill="1" applyAlignment="1" applyProtection="1">
      <alignment vertical="top"/>
    </xf>
    <xf numFmtId="0" fontId="8" fillId="0" borderId="0" xfId="0" applyFont="1" applyFill="1" applyAlignment="1" applyProtection="1">
      <alignment horizontal="center" vertical="top"/>
    </xf>
    <xf numFmtId="0" fontId="8" fillId="0" borderId="0" xfId="0" applyFont="1" applyFill="1" applyAlignment="1" applyProtection="1">
      <alignment vertical="top"/>
    </xf>
    <xf numFmtId="49" fontId="9" fillId="0" borderId="0" xfId="0" applyNumberFormat="1" applyFont="1" applyFill="1" applyAlignment="1" applyProtection="1">
      <alignment vertical="top"/>
    </xf>
    <xf numFmtId="0" fontId="9" fillId="0" borderId="0" xfId="0" applyFont="1" applyFill="1" applyAlignment="1" applyProtection="1">
      <alignment horizontal="center" vertical="top"/>
    </xf>
    <xf numFmtId="4" fontId="9" fillId="0" borderId="0" xfId="0" applyNumberFormat="1" applyFont="1" applyFill="1" applyAlignment="1" applyProtection="1">
      <alignment horizontal="right" vertical="top"/>
    </xf>
    <xf numFmtId="49" fontId="8" fillId="0" borderId="1" xfId="0" applyNumberFormat="1" applyFont="1" applyFill="1" applyBorder="1" applyAlignment="1" applyProtection="1">
      <alignment vertical="top"/>
    </xf>
    <xf numFmtId="0" fontId="8" fillId="0" borderId="1" xfId="0" applyFont="1" applyFill="1" applyBorder="1" applyAlignment="1" applyProtection="1">
      <alignment horizontal="justify" vertical="top" wrapText="1"/>
    </xf>
    <xf numFmtId="0" fontId="8" fillId="0" borderId="1" xfId="0" applyFont="1" applyFill="1" applyBorder="1" applyAlignment="1" applyProtection="1">
      <alignment horizontal="center" vertical="top"/>
    </xf>
    <xf numFmtId="4" fontId="8" fillId="0" borderId="1" xfId="0" applyNumberFormat="1" applyFont="1" applyFill="1" applyBorder="1" applyAlignment="1" applyProtection="1">
      <alignment vertical="top"/>
    </xf>
    <xf numFmtId="4" fontId="8" fillId="0" borderId="1" xfId="0" applyNumberFormat="1" applyFont="1" applyFill="1" applyBorder="1" applyAlignment="1" applyProtection="1">
      <alignment vertical="top"/>
      <protection locked="0"/>
    </xf>
    <xf numFmtId="49" fontId="8" fillId="0" borderId="0" xfId="0" applyNumberFormat="1" applyFont="1" applyFill="1" applyAlignment="1" applyProtection="1">
      <alignment vertical="top"/>
    </xf>
    <xf numFmtId="4" fontId="8" fillId="0" borderId="0" xfId="0" applyNumberFormat="1" applyFont="1" applyFill="1" applyAlignment="1" applyProtection="1">
      <alignment horizontal="right" vertical="top"/>
    </xf>
    <xf numFmtId="4" fontId="8" fillId="0" borderId="0" xfId="0" applyNumberFormat="1" applyFont="1" applyFill="1" applyAlignment="1" applyProtection="1">
      <alignment horizontal="right" vertical="top"/>
      <protection locked="0"/>
    </xf>
    <xf numFmtId="49" fontId="8" fillId="6" borderId="1" xfId="0" applyNumberFormat="1" applyFont="1" applyFill="1" applyBorder="1" applyAlignment="1" applyProtection="1">
      <alignment vertical="top"/>
    </xf>
    <xf numFmtId="0" fontId="8" fillId="6" borderId="1" xfId="0" applyFont="1" applyFill="1" applyBorder="1" applyAlignment="1" applyProtection="1">
      <alignment horizontal="justify" vertical="top" wrapText="1"/>
    </xf>
    <xf numFmtId="0" fontId="8" fillId="6" borderId="1" xfId="0" applyFont="1" applyFill="1" applyBorder="1" applyAlignment="1" applyProtection="1">
      <alignment horizontal="center" vertical="top"/>
    </xf>
    <xf numFmtId="4" fontId="8" fillId="6" borderId="1" xfId="0" applyNumberFormat="1" applyFont="1" applyFill="1" applyBorder="1" applyAlignment="1" applyProtection="1">
      <alignment vertical="top"/>
    </xf>
    <xf numFmtId="4" fontId="8" fillId="6" borderId="1" xfId="0" applyNumberFormat="1" applyFont="1" applyFill="1" applyBorder="1" applyAlignment="1" applyProtection="1">
      <alignment vertical="top"/>
      <protection locked="0"/>
    </xf>
    <xf numFmtId="0" fontId="8" fillId="6" borderId="0" xfId="0" applyFont="1" applyFill="1" applyAlignment="1" applyProtection="1">
      <alignment vertical="top"/>
    </xf>
    <xf numFmtId="49" fontId="8" fillId="7" borderId="1" xfId="0" applyNumberFormat="1" applyFont="1" applyFill="1" applyBorder="1" applyAlignment="1" applyProtection="1">
      <alignment vertical="top"/>
    </xf>
    <xf numFmtId="0" fontId="8" fillId="7" borderId="1" xfId="0" applyFont="1" applyFill="1" applyBorder="1" applyAlignment="1" applyProtection="1">
      <alignment horizontal="justify" vertical="top" wrapText="1"/>
    </xf>
    <xf numFmtId="0" fontId="8" fillId="7" borderId="1" xfId="0" applyFont="1" applyFill="1" applyBorder="1" applyAlignment="1" applyProtection="1">
      <alignment horizontal="center" vertical="top"/>
    </xf>
    <xf numFmtId="4" fontId="8" fillId="7" borderId="1" xfId="0" applyNumberFormat="1" applyFont="1" applyFill="1" applyBorder="1" applyAlignment="1" applyProtection="1">
      <alignment vertical="top"/>
    </xf>
    <xf numFmtId="4" fontId="8" fillId="7" borderId="1" xfId="0" applyNumberFormat="1" applyFont="1" applyFill="1" applyBorder="1" applyAlignment="1" applyProtection="1">
      <alignment vertical="top"/>
      <protection locked="0"/>
    </xf>
    <xf numFmtId="0" fontId="8" fillId="7" borderId="0" xfId="0" applyFont="1" applyFill="1" applyAlignment="1" applyProtection="1">
      <alignment vertical="top"/>
    </xf>
    <xf numFmtId="49" fontId="8" fillId="8" borderId="1" xfId="0" applyNumberFormat="1" applyFont="1" applyFill="1" applyBorder="1" applyAlignment="1" applyProtection="1">
      <alignment vertical="top"/>
    </xf>
    <xf numFmtId="0" fontId="8" fillId="8" borderId="1" xfId="0" applyFont="1" applyFill="1" applyBorder="1" applyAlignment="1" applyProtection="1">
      <alignment horizontal="justify" vertical="top" wrapText="1"/>
    </xf>
    <xf numFmtId="0" fontId="8" fillId="8" borderId="1" xfId="0" applyFont="1" applyFill="1" applyBorder="1" applyAlignment="1" applyProtection="1">
      <alignment horizontal="center" vertical="top"/>
    </xf>
    <xf numFmtId="4" fontId="8" fillId="8" borderId="1" xfId="0" applyNumberFormat="1" applyFont="1" applyFill="1" applyBorder="1" applyAlignment="1" applyProtection="1">
      <alignment vertical="top"/>
    </xf>
    <xf numFmtId="4" fontId="8" fillId="8" borderId="1" xfId="0" applyNumberFormat="1" applyFont="1" applyFill="1" applyBorder="1" applyAlignment="1" applyProtection="1">
      <alignment vertical="top"/>
      <protection locked="0"/>
    </xf>
    <xf numFmtId="0" fontId="8" fillId="8" borderId="0" xfId="0" applyFont="1" applyFill="1" applyAlignment="1" applyProtection="1">
      <alignment vertical="top"/>
    </xf>
    <xf numFmtId="0" fontId="7" fillId="0" borderId="0" xfId="0" applyFont="1"/>
    <xf numFmtId="0" fontId="7" fillId="0" borderId="0" xfId="0" applyFont="1" applyAlignment="1">
      <alignment vertical="center"/>
    </xf>
    <xf numFmtId="0" fontId="7" fillId="0" borderId="0" xfId="0" applyFont="1" applyAlignment="1">
      <alignment horizontal="justify" vertical="top"/>
    </xf>
    <xf numFmtId="0" fontId="9" fillId="0" borderId="0" xfId="0" applyFont="1" applyAlignment="1">
      <alignment horizontal="justify" vertical="top"/>
    </xf>
    <xf numFmtId="0" fontId="10" fillId="0" borderId="0" xfId="11" applyFont="1" applyProtection="1"/>
    <xf numFmtId="4" fontId="10" fillId="0" borderId="0" xfId="11" applyNumberFormat="1" applyFont="1" applyFill="1" applyAlignment="1" applyProtection="1">
      <alignment horizontal="right" vertical="top"/>
      <protection locked="0"/>
    </xf>
    <xf numFmtId="0" fontId="10" fillId="0" borderId="0" xfId="11" applyFont="1" applyFill="1" applyAlignment="1" applyProtection="1">
      <alignment vertical="top"/>
      <protection locked="0"/>
    </xf>
    <xf numFmtId="0" fontId="10" fillId="0" borderId="0" xfId="11" applyFont="1" applyFill="1" applyAlignment="1" applyProtection="1">
      <alignment horizontal="right" vertical="top"/>
      <protection locked="0"/>
    </xf>
    <xf numFmtId="0" fontId="10" fillId="0" borderId="0" xfId="11" applyFont="1" applyFill="1" applyAlignment="1" applyProtection="1">
      <alignment horizontal="center" vertical="top"/>
      <protection locked="0"/>
    </xf>
    <xf numFmtId="0" fontId="10" fillId="0" borderId="0" xfId="11" applyFont="1" applyAlignment="1" applyProtection="1">
      <alignment vertical="top"/>
      <protection locked="0"/>
    </xf>
    <xf numFmtId="0" fontId="10" fillId="0" borderId="0" xfId="11" applyFont="1" applyAlignment="1" applyProtection="1">
      <alignment horizontal="justify" vertical="top"/>
      <protection locked="0"/>
    </xf>
    <xf numFmtId="0" fontId="10" fillId="0" borderId="0" xfId="11" applyFont="1" applyAlignment="1" applyProtection="1">
      <alignment horizontal="center" vertical="top"/>
      <protection locked="0"/>
    </xf>
    <xf numFmtId="4" fontId="10" fillId="0" borderId="0" xfId="11" applyNumberFormat="1" applyFont="1" applyAlignment="1" applyProtection="1">
      <alignment horizontal="right" vertical="top"/>
      <protection locked="0"/>
    </xf>
    <xf numFmtId="0" fontId="8" fillId="2" borderId="0" xfId="11" applyFont="1" applyFill="1" applyProtection="1"/>
    <xf numFmtId="0" fontId="8" fillId="0" borderId="0" xfId="11" applyFont="1" applyProtection="1"/>
    <xf numFmtId="0" fontId="8" fillId="2" borderId="1" xfId="11" applyFont="1" applyFill="1" applyBorder="1" applyAlignment="1" applyProtection="1">
      <alignment horizontal="justify" vertical="top" wrapText="1"/>
    </xf>
    <xf numFmtId="0" fontId="8" fillId="2" borderId="1" xfId="11" applyFont="1" applyFill="1" applyBorder="1" applyAlignment="1" applyProtection="1">
      <alignment horizontal="center" vertical="top"/>
    </xf>
    <xf numFmtId="4" fontId="8" fillId="2" borderId="1" xfId="11" applyNumberFormat="1" applyFont="1" applyFill="1" applyBorder="1" applyAlignment="1" applyProtection="1">
      <alignment horizontal="right" vertical="top"/>
    </xf>
    <xf numFmtId="0" fontId="8" fillId="3" borderId="0" xfId="11" applyFont="1" applyFill="1" applyProtection="1"/>
    <xf numFmtId="0" fontId="8" fillId="0" borderId="0" xfId="11" applyFont="1" applyFill="1" applyAlignment="1" applyProtection="1">
      <alignment vertical="top"/>
    </xf>
    <xf numFmtId="0" fontId="8" fillId="0" borderId="0" xfId="11" applyFont="1" applyFill="1" applyAlignment="1" applyProtection="1">
      <alignment horizontal="justify" vertical="top"/>
    </xf>
    <xf numFmtId="0" fontId="8" fillId="0" borderId="0" xfId="11" applyFont="1" applyFill="1" applyAlignment="1" applyProtection="1">
      <alignment horizontal="center" vertical="top"/>
    </xf>
    <xf numFmtId="4" fontId="8" fillId="0" borderId="0" xfId="11" applyNumberFormat="1" applyFont="1" applyFill="1" applyAlignment="1" applyProtection="1">
      <alignment horizontal="right" vertical="top"/>
    </xf>
    <xf numFmtId="4" fontId="8" fillId="0" borderId="0" xfId="11" applyNumberFormat="1" applyFont="1" applyFill="1" applyAlignment="1" applyProtection="1">
      <alignment horizontal="right" vertical="top"/>
      <protection locked="0"/>
    </xf>
    <xf numFmtId="0" fontId="8" fillId="0" borderId="0" xfId="11" applyFont="1" applyAlignment="1" applyProtection="1">
      <alignment vertical="top"/>
    </xf>
    <xf numFmtId="0" fontId="8" fillId="0" borderId="0" xfId="11" applyFont="1" applyAlignment="1" applyProtection="1">
      <alignment horizontal="justify" vertical="top"/>
    </xf>
    <xf numFmtId="0" fontId="8" fillId="0" borderId="0" xfId="11" applyFont="1" applyAlignment="1" applyProtection="1">
      <alignment horizontal="center" vertical="top"/>
    </xf>
    <xf numFmtId="4" fontId="8" fillId="0" borderId="0" xfId="11" applyNumberFormat="1" applyFont="1" applyAlignment="1" applyProtection="1">
      <alignment horizontal="right" vertical="top"/>
    </xf>
    <xf numFmtId="0" fontId="11" fillId="4" borderId="0" xfId="11" applyFont="1" applyFill="1" applyProtection="1"/>
    <xf numFmtId="0" fontId="11" fillId="2" borderId="0" xfId="11" applyFont="1" applyFill="1" applyProtection="1"/>
    <xf numFmtId="0" fontId="7" fillId="0" borderId="0" xfId="11" applyFont="1" applyFill="1" applyAlignment="1">
      <alignment horizontal="justify" vertical="top" wrapText="1"/>
    </xf>
    <xf numFmtId="0" fontId="7" fillId="0" borderId="0" xfId="11" applyFont="1"/>
    <xf numFmtId="0" fontId="7" fillId="5" borderId="0" xfId="11" applyFont="1" applyFill="1"/>
    <xf numFmtId="0" fontId="7" fillId="0" borderId="0" xfId="11" applyFont="1" applyFill="1" applyAlignment="1">
      <alignment horizontal="justify" vertical="top"/>
    </xf>
    <xf numFmtId="0" fontId="9" fillId="0" borderId="0" xfId="11" applyFont="1" applyAlignment="1">
      <alignment horizontal="justify" vertical="top"/>
    </xf>
    <xf numFmtId="0" fontId="7" fillId="0" borderId="0" xfId="11" applyFont="1" applyAlignment="1">
      <alignment horizontal="justify" vertical="top"/>
    </xf>
    <xf numFmtId="0" fontId="7" fillId="0" borderId="0" xfId="11" applyFont="1" applyAlignment="1">
      <alignment horizontal="justify" vertical="top" wrapText="1"/>
    </xf>
    <xf numFmtId="49" fontId="7" fillId="0" borderId="0" xfId="11" applyNumberFormat="1" applyFont="1" applyAlignment="1">
      <alignment horizontal="justify" vertical="top"/>
    </xf>
    <xf numFmtId="0" fontId="7" fillId="0" borderId="0" xfId="11" applyFont="1" applyFill="1" applyBorder="1" applyAlignment="1">
      <alignment horizontal="justify" vertical="top" wrapText="1"/>
    </xf>
    <xf numFmtId="0" fontId="8" fillId="0" borderId="0" xfId="11" applyFont="1" applyFill="1" applyAlignment="1">
      <alignment horizontal="justify" vertical="top"/>
    </xf>
    <xf numFmtId="0" fontId="8" fillId="0" borderId="0" xfId="11" applyFont="1"/>
    <xf numFmtId="49" fontId="8" fillId="7" borderId="2" xfId="0" applyNumberFormat="1" applyFont="1" applyFill="1" applyBorder="1" applyAlignment="1" applyProtection="1">
      <alignment horizontal="center" vertical="center"/>
    </xf>
    <xf numFmtId="0" fontId="8" fillId="7" borderId="2" xfId="0" applyFont="1" applyFill="1" applyBorder="1" applyAlignment="1" applyProtection="1">
      <alignment horizontal="center" vertical="center" wrapText="1"/>
    </xf>
    <xf numFmtId="4" fontId="8" fillId="7" borderId="2" xfId="0" applyNumberFormat="1" applyFont="1" applyFill="1" applyBorder="1" applyAlignment="1" applyProtection="1">
      <alignment horizontal="center" vertical="center"/>
    </xf>
    <xf numFmtId="4" fontId="8" fillId="7" borderId="2" xfId="0" applyNumberFormat="1" applyFont="1" applyFill="1" applyBorder="1" applyAlignment="1" applyProtection="1">
      <alignment horizontal="center" vertical="center" wrapText="1"/>
    </xf>
    <xf numFmtId="0" fontId="8" fillId="7" borderId="0" xfId="0" applyFont="1" applyFill="1" applyAlignment="1" applyProtection="1">
      <alignment horizontal="center" vertical="center"/>
    </xf>
    <xf numFmtId="0" fontId="9" fillId="7" borderId="2" xfId="0" applyFont="1" applyFill="1" applyBorder="1" applyAlignment="1">
      <alignment horizontal="justify" vertical="top"/>
    </xf>
    <xf numFmtId="0" fontId="8" fillId="9" borderId="2" xfId="0" applyFont="1" applyFill="1" applyBorder="1" applyAlignment="1">
      <alignment horizontal="center" vertical="top"/>
    </xf>
    <xf numFmtId="4" fontId="8" fillId="0" borderId="1" xfId="0" applyNumberFormat="1" applyFont="1" applyFill="1" applyBorder="1" applyAlignment="1" applyProtection="1">
      <alignment horizontal="right" vertical="top"/>
    </xf>
    <xf numFmtId="4" fontId="8" fillId="8" borderId="1" xfId="0" applyNumberFormat="1" applyFont="1" applyFill="1" applyBorder="1" applyAlignment="1" applyProtection="1">
      <alignment horizontal="right" vertical="top"/>
    </xf>
    <xf numFmtId="0" fontId="4" fillId="0" borderId="0" xfId="0" applyFont="1" applyFill="1" applyAlignment="1" applyProtection="1">
      <alignment vertical="top"/>
    </xf>
    <xf numFmtId="4" fontId="15" fillId="0" borderId="0" xfId="0" applyNumberFormat="1" applyFont="1" applyAlignment="1">
      <alignment horizontal="right" vertical="center"/>
    </xf>
    <xf numFmtId="49" fontId="30" fillId="0" borderId="0" xfId="0" applyNumberFormat="1" applyFont="1" applyFill="1" applyAlignment="1" applyProtection="1">
      <alignment vertical="top"/>
    </xf>
    <xf numFmtId="4" fontId="30" fillId="0" borderId="0" xfId="0" applyNumberFormat="1" applyFont="1" applyFill="1" applyAlignment="1" applyProtection="1">
      <alignment horizontal="right" vertical="top"/>
    </xf>
    <xf numFmtId="4" fontId="30" fillId="0" borderId="0" xfId="0" applyNumberFormat="1" applyFont="1" applyFill="1" applyAlignment="1" applyProtection="1">
      <alignment horizontal="right" vertical="top"/>
      <protection locked="0"/>
    </xf>
    <xf numFmtId="0" fontId="31" fillId="0" borderId="0" xfId="0" applyFont="1" applyFill="1" applyAlignment="1" applyProtection="1">
      <alignment horizontal="left" vertical="top" wrapText="1"/>
    </xf>
    <xf numFmtId="0" fontId="30" fillId="0" borderId="0" xfId="0" applyFont="1" applyFill="1" applyAlignment="1" applyProtection="1">
      <alignment horizontal="center" vertical="top"/>
    </xf>
    <xf numFmtId="0" fontId="10" fillId="0" borderId="0" xfId="11" applyFont="1" applyFill="1" applyBorder="1" applyAlignment="1" applyProtection="1">
      <alignment vertical="top"/>
      <protection locked="0"/>
    </xf>
    <xf numFmtId="0" fontId="10" fillId="0" borderId="0" xfId="11" applyFont="1" applyFill="1" applyBorder="1" applyAlignment="1" applyProtection="1">
      <alignment horizontal="center" vertical="top"/>
      <protection locked="0"/>
    </xf>
    <xf numFmtId="4" fontId="10" fillId="0" borderId="0" xfId="11" applyNumberFormat="1" applyFont="1" applyFill="1" applyBorder="1" applyAlignment="1" applyProtection="1">
      <alignment horizontal="right" vertical="top"/>
      <protection locked="0"/>
    </xf>
    <xf numFmtId="0" fontId="7" fillId="0" borderId="0" xfId="0" applyFont="1" applyFill="1" applyBorder="1" applyAlignment="1">
      <alignment horizontal="justify" vertical="top" wrapText="1"/>
    </xf>
    <xf numFmtId="0" fontId="7" fillId="0" borderId="0" xfId="0" applyFont="1" applyFill="1" applyBorder="1" applyAlignment="1">
      <alignment horizontal="center" vertical="top"/>
    </xf>
    <xf numFmtId="0" fontId="16" fillId="0" borderId="0" xfId="0" applyFont="1"/>
    <xf numFmtId="0" fontId="16" fillId="0" borderId="0" xfId="0" applyFont="1" applyFill="1" applyBorder="1" applyAlignment="1">
      <alignment horizontal="center" vertical="top"/>
    </xf>
    <xf numFmtId="49" fontId="8" fillId="8" borderId="0" xfId="0" applyNumberFormat="1" applyFont="1" applyFill="1" applyBorder="1" applyAlignment="1" applyProtection="1">
      <alignment vertical="top"/>
    </xf>
    <xf numFmtId="0" fontId="8" fillId="8" borderId="0" xfId="0" applyFont="1" applyFill="1" applyBorder="1" applyAlignment="1" applyProtection="1">
      <alignment horizontal="justify" vertical="top" wrapText="1"/>
    </xf>
    <xf numFmtId="0" fontId="8" fillId="8" borderId="0" xfId="0" applyFont="1" applyFill="1" applyBorder="1" applyAlignment="1" applyProtection="1">
      <alignment horizontal="center" vertical="top"/>
    </xf>
    <xf numFmtId="4" fontId="8" fillId="8" borderId="0" xfId="0" applyNumberFormat="1" applyFont="1" applyFill="1" applyBorder="1" applyAlignment="1" applyProtection="1">
      <alignment vertical="top"/>
    </xf>
    <xf numFmtId="4" fontId="8" fillId="8" borderId="0" xfId="0" applyNumberFormat="1" applyFont="1" applyFill="1" applyBorder="1" applyAlignment="1" applyProtection="1">
      <alignment vertical="top"/>
      <protection locked="0"/>
    </xf>
    <xf numFmtId="49" fontId="8" fillId="7" borderId="1" xfId="0" applyNumberFormat="1" applyFont="1" applyFill="1" applyBorder="1" applyAlignment="1" applyProtection="1">
      <alignment vertical="top" wrapText="1"/>
    </xf>
    <xf numFmtId="0" fontId="8" fillId="7" borderId="1" xfId="0" applyFont="1" applyFill="1" applyBorder="1" applyAlignment="1" applyProtection="1">
      <alignment horizontal="center" vertical="top" wrapText="1"/>
    </xf>
    <xf numFmtId="4" fontId="8" fillId="7" borderId="1" xfId="0" applyNumberFormat="1" applyFont="1" applyFill="1" applyBorder="1" applyAlignment="1" applyProtection="1">
      <alignment vertical="top" wrapText="1"/>
    </xf>
    <xf numFmtId="4" fontId="8" fillId="7" borderId="1" xfId="0" applyNumberFormat="1" applyFont="1" applyFill="1" applyBorder="1" applyAlignment="1" applyProtection="1">
      <alignment vertical="top" wrapText="1"/>
      <protection locked="0"/>
    </xf>
    <xf numFmtId="0" fontId="4" fillId="0" borderId="0" xfId="0" applyFont="1" applyAlignment="1" applyProtection="1">
      <alignment vertical="top" wrapText="1"/>
    </xf>
    <xf numFmtId="49" fontId="8" fillId="0" borderId="0" xfId="0" applyNumberFormat="1" applyFont="1" applyFill="1" applyBorder="1" applyAlignment="1" applyProtection="1">
      <alignment vertical="top"/>
    </xf>
    <xf numFmtId="0" fontId="8" fillId="0" borderId="0" xfId="0" applyFont="1" applyFill="1" applyBorder="1" applyAlignment="1" applyProtection="1">
      <alignment horizontal="justify" vertical="top" wrapText="1"/>
    </xf>
    <xf numFmtId="0" fontId="8" fillId="0" borderId="0" xfId="0" applyFont="1" applyFill="1" applyBorder="1" applyAlignment="1" applyProtection="1">
      <alignment horizontal="center" vertical="top"/>
    </xf>
    <xf numFmtId="4" fontId="8" fillId="0" borderId="0" xfId="0" applyNumberFormat="1" applyFont="1" applyFill="1" applyBorder="1" applyAlignment="1" applyProtection="1">
      <alignment vertical="top"/>
    </xf>
    <xf numFmtId="4" fontId="8" fillId="0" borderId="0" xfId="0" applyNumberFormat="1" applyFont="1" applyFill="1" applyBorder="1" applyAlignment="1" applyProtection="1">
      <alignment vertical="top"/>
      <protection locked="0"/>
    </xf>
    <xf numFmtId="49" fontId="8" fillId="6" borderId="3" xfId="0" applyNumberFormat="1" applyFont="1" applyFill="1" applyBorder="1" applyAlignment="1" applyProtection="1">
      <alignment vertical="top"/>
    </xf>
    <xf numFmtId="4" fontId="8" fillId="6" borderId="4" xfId="0" applyNumberFormat="1" applyFont="1" applyFill="1" applyBorder="1" applyAlignment="1" applyProtection="1">
      <alignment vertical="top"/>
    </xf>
    <xf numFmtId="0" fontId="32" fillId="0" borderId="0" xfId="0" applyFont="1" applyFill="1" applyAlignment="1" applyProtection="1">
      <alignment vertical="top"/>
    </xf>
    <xf numFmtId="49" fontId="33" fillId="0" borderId="0" xfId="0" applyNumberFormat="1" applyFont="1" applyFill="1" applyAlignment="1" applyProtection="1">
      <alignment vertical="top"/>
    </xf>
    <xf numFmtId="4" fontId="33" fillId="0" borderId="0" xfId="0" applyNumberFormat="1" applyFont="1" applyFill="1" applyAlignment="1" applyProtection="1">
      <alignment horizontal="right" vertical="top"/>
    </xf>
    <xf numFmtId="4" fontId="33" fillId="0" borderId="0" xfId="0" applyNumberFormat="1" applyFont="1" applyFill="1" applyAlignment="1" applyProtection="1">
      <alignment horizontal="right" vertical="top"/>
      <protection locked="0"/>
    </xf>
    <xf numFmtId="0" fontId="34" fillId="0" borderId="0" xfId="0" applyFont="1" applyFill="1" applyAlignment="1" applyProtection="1">
      <alignment vertical="top"/>
    </xf>
    <xf numFmtId="4" fontId="8" fillId="0" borderId="0" xfId="0" applyNumberFormat="1" applyFont="1" applyAlignment="1" applyProtection="1">
      <alignment horizontal="right" vertical="top"/>
    </xf>
    <xf numFmtId="0" fontId="34" fillId="0" borderId="0" xfId="0" applyFont="1" applyFill="1" applyAlignment="1" applyProtection="1">
      <alignment horizontal="left" vertical="top" wrapText="1"/>
    </xf>
    <xf numFmtId="0" fontId="33" fillId="0" borderId="0" xfId="0" applyFont="1" applyFill="1" applyAlignment="1" applyProtection="1">
      <alignment horizontal="center" vertical="top"/>
    </xf>
    <xf numFmtId="0" fontId="33" fillId="0" borderId="0" xfId="0" applyFont="1" applyFill="1" applyAlignment="1" applyProtection="1">
      <alignment vertical="top"/>
    </xf>
    <xf numFmtId="0" fontId="35" fillId="0" borderId="0" xfId="0" applyFont="1" applyAlignment="1" applyProtection="1">
      <alignment vertical="top"/>
    </xf>
    <xf numFmtId="0" fontId="8" fillId="2" borderId="5" xfId="11" applyFont="1" applyFill="1" applyBorder="1" applyAlignment="1" applyProtection="1">
      <alignment horizontal="justify" vertical="top" wrapText="1"/>
    </xf>
    <xf numFmtId="0" fontId="8" fillId="2" borderId="1" xfId="11" applyFont="1" applyFill="1" applyBorder="1" applyAlignment="1" applyProtection="1">
      <alignment horizontal="left" vertical="top"/>
    </xf>
    <xf numFmtId="0" fontId="10" fillId="0" borderId="0" xfId="11" applyFont="1" applyFill="1" applyBorder="1" applyAlignment="1" applyProtection="1">
      <alignment horizontal="right" vertical="top"/>
      <protection locked="0"/>
    </xf>
    <xf numFmtId="0" fontId="7" fillId="0" borderId="0" xfId="0" applyFont="1" applyAlignment="1" applyProtection="1">
      <alignment horizontal="justify" vertical="top" wrapText="1"/>
    </xf>
    <xf numFmtId="0" fontId="7" fillId="0" borderId="0" xfId="0" applyFont="1" applyAlignment="1" applyProtection="1">
      <alignment horizontal="center" vertical="top"/>
    </xf>
    <xf numFmtId="4" fontId="7" fillId="0" borderId="0" xfId="0" applyNumberFormat="1" applyFont="1" applyAlignment="1" applyProtection="1">
      <alignment horizontal="right" vertical="top"/>
    </xf>
    <xf numFmtId="4" fontId="7" fillId="0" borderId="0" xfId="0" applyNumberFormat="1" applyFont="1" applyAlignment="1" applyProtection="1">
      <alignment horizontal="right" vertical="top"/>
      <protection locked="0"/>
    </xf>
    <xf numFmtId="49" fontId="8" fillId="2" borderId="3" xfId="11" applyNumberFormat="1" applyFont="1" applyFill="1" applyBorder="1" applyAlignment="1" applyProtection="1">
      <alignment vertical="top"/>
    </xf>
    <xf numFmtId="4" fontId="8" fillId="2" borderId="4" xfId="11" applyNumberFormat="1" applyFont="1" applyFill="1" applyBorder="1" applyAlignment="1" applyProtection="1">
      <alignment horizontal="right" vertical="top"/>
      <protection locked="0"/>
    </xf>
    <xf numFmtId="49" fontId="8" fillId="3" borderId="6" xfId="11" applyNumberFormat="1" applyFont="1" applyFill="1" applyBorder="1" applyAlignment="1" applyProtection="1">
      <alignment vertical="top"/>
    </xf>
    <xf numFmtId="0" fontId="8" fillId="0" borderId="6" xfId="11" applyFont="1" applyFill="1" applyBorder="1" applyProtection="1"/>
    <xf numFmtId="0" fontId="8" fillId="0" borderId="0" xfId="11" applyFont="1" applyFill="1" applyBorder="1" applyProtection="1"/>
    <xf numFmtId="4" fontId="8" fillId="0" borderId="0" xfId="11" applyNumberFormat="1" applyFont="1" applyFill="1" applyBorder="1" applyProtection="1"/>
    <xf numFmtId="4" fontId="8" fillId="0" borderId="7" xfId="11" applyNumberFormat="1" applyFont="1" applyFill="1" applyBorder="1" applyProtection="1">
      <protection locked="0"/>
    </xf>
    <xf numFmtId="0" fontId="8" fillId="0" borderId="6" xfId="11" applyFont="1" applyFill="1" applyBorder="1" applyAlignment="1" applyProtection="1">
      <alignment vertical="top"/>
    </xf>
    <xf numFmtId="0" fontId="8" fillId="0" borderId="0" xfId="11" applyFont="1" applyFill="1" applyBorder="1" applyAlignment="1" applyProtection="1">
      <alignment horizontal="justify" vertical="top"/>
    </xf>
    <xf numFmtId="0" fontId="8" fillId="0" borderId="0" xfId="11" applyFont="1" applyFill="1" applyBorder="1" applyAlignment="1" applyProtection="1">
      <alignment horizontal="center" vertical="top"/>
    </xf>
    <xf numFmtId="4" fontId="8" fillId="0" borderId="0" xfId="11" applyNumberFormat="1" applyFont="1" applyFill="1" applyBorder="1" applyAlignment="1" applyProtection="1">
      <alignment horizontal="right" vertical="top"/>
    </xf>
    <xf numFmtId="4" fontId="8" fillId="0" borderId="7" xfId="11" applyNumberFormat="1" applyFont="1" applyFill="1" applyBorder="1" applyAlignment="1" applyProtection="1">
      <alignment horizontal="right" vertical="top"/>
      <protection locked="0"/>
    </xf>
    <xf numFmtId="0" fontId="8" fillId="0" borderId="0" xfId="11" applyFont="1" applyBorder="1" applyAlignment="1" applyProtection="1">
      <alignment vertical="top"/>
    </xf>
    <xf numFmtId="0" fontId="8" fillId="0" borderId="0" xfId="11" applyFont="1" applyBorder="1" applyAlignment="1" applyProtection="1">
      <alignment horizontal="justify" vertical="top"/>
    </xf>
    <xf numFmtId="0" fontId="8" fillId="0" borderId="0" xfId="11" applyFont="1" applyBorder="1" applyAlignment="1" applyProtection="1">
      <alignment horizontal="center" vertical="top"/>
    </xf>
    <xf numFmtId="4" fontId="8" fillId="0" borderId="0" xfId="11" applyNumberFormat="1" applyFont="1" applyBorder="1" applyAlignment="1" applyProtection="1">
      <alignment horizontal="right" vertical="top"/>
    </xf>
    <xf numFmtId="4" fontId="8" fillId="8" borderId="0" xfId="0" applyNumberFormat="1" applyFont="1" applyFill="1" applyBorder="1" applyAlignment="1" applyProtection="1">
      <alignment horizontal="right" vertical="top"/>
    </xf>
    <xf numFmtId="0" fontId="18" fillId="0" borderId="0" xfId="0" applyFont="1" applyAlignment="1" applyProtection="1">
      <alignment horizontal="justify" vertical="top" wrapText="1"/>
    </xf>
    <xf numFmtId="49" fontId="8" fillId="2" borderId="6" xfId="11" applyNumberFormat="1" applyFont="1" applyFill="1" applyBorder="1" applyAlignment="1" applyProtection="1">
      <alignment vertical="top"/>
    </xf>
    <xf numFmtId="0" fontId="8" fillId="2" borderId="0" xfId="11" applyFont="1" applyFill="1" applyBorder="1" applyAlignment="1" applyProtection="1">
      <alignment horizontal="center" vertical="top"/>
    </xf>
    <xf numFmtId="4" fontId="8" fillId="2" borderId="0" xfId="11" applyNumberFormat="1" applyFont="1" applyFill="1" applyBorder="1" applyAlignment="1" applyProtection="1">
      <alignment horizontal="right" vertical="top"/>
    </xf>
    <xf numFmtId="4" fontId="8" fillId="2" borderId="7" xfId="11" applyNumberFormat="1" applyFont="1" applyFill="1" applyBorder="1" applyAlignment="1" applyProtection="1">
      <alignment horizontal="right" vertical="top"/>
      <protection locked="0"/>
    </xf>
    <xf numFmtId="0" fontId="8" fillId="2" borderId="0" xfId="11" applyFont="1" applyFill="1" applyBorder="1" applyAlignment="1" applyProtection="1">
      <alignment horizontal="justify" vertical="top" wrapText="1"/>
    </xf>
    <xf numFmtId="0" fontId="8" fillId="10" borderId="0" xfId="11" applyFont="1" applyFill="1" applyProtection="1"/>
    <xf numFmtId="4" fontId="30" fillId="0" borderId="0" xfId="0" applyNumberFormat="1" applyFont="1" applyFill="1" applyAlignment="1" applyProtection="1">
      <alignment vertical="top"/>
    </xf>
    <xf numFmtId="4" fontId="30" fillId="0" borderId="0" xfId="0" applyNumberFormat="1" applyFont="1" applyFill="1" applyAlignment="1" applyProtection="1">
      <alignment vertical="top"/>
      <protection locked="0"/>
    </xf>
    <xf numFmtId="0" fontId="31" fillId="0" borderId="0" xfId="0" applyFont="1" applyFill="1" applyAlignment="1" applyProtection="1">
      <alignment vertical="top"/>
    </xf>
    <xf numFmtId="0" fontId="30" fillId="0" borderId="0" xfId="0" applyFont="1" applyFill="1" applyAlignment="1" applyProtection="1">
      <alignment vertical="top"/>
    </xf>
    <xf numFmtId="0" fontId="36" fillId="0" borderId="0" xfId="0" applyFont="1" applyAlignment="1" applyProtection="1">
      <alignment vertical="top"/>
    </xf>
    <xf numFmtId="0" fontId="8" fillId="0" borderId="0" xfId="17" applyFont="1" applyFill="1" applyAlignment="1" applyProtection="1">
      <alignment horizontal="center" vertical="top"/>
    </xf>
    <xf numFmtId="0" fontId="8" fillId="0" borderId="0" xfId="0" applyFont="1" applyFill="1" applyAlignment="1" applyProtection="1">
      <alignment horizontal="justify" vertical="top" wrapText="1"/>
    </xf>
    <xf numFmtId="0" fontId="4" fillId="0" borderId="5" xfId="0" applyFont="1" applyBorder="1" applyAlignment="1" applyProtection="1">
      <alignment horizontal="justify" vertical="top" wrapText="1"/>
    </xf>
    <xf numFmtId="49" fontId="8" fillId="0" borderId="6" xfId="11" applyNumberFormat="1" applyFont="1" applyFill="1" applyBorder="1" applyAlignment="1" applyProtection="1">
      <alignment vertical="top"/>
    </xf>
    <xf numFmtId="0" fontId="8" fillId="0" borderId="0" xfId="11" applyFont="1" applyFill="1" applyBorder="1" applyAlignment="1" applyProtection="1">
      <alignment horizontal="left" vertical="top"/>
    </xf>
    <xf numFmtId="4" fontId="15" fillId="0" borderId="0" xfId="0" applyNumberFormat="1" applyFont="1" applyFill="1" applyAlignment="1">
      <alignment horizontal="right" vertical="center"/>
    </xf>
    <xf numFmtId="0" fontId="8" fillId="0" borderId="0" xfId="11" applyFont="1" applyFill="1" applyProtection="1"/>
    <xf numFmtId="0" fontId="19" fillId="8" borderId="0" xfId="0" applyFont="1" applyFill="1" applyBorder="1" applyAlignment="1" applyProtection="1">
      <alignment horizontal="center" vertical="top"/>
    </xf>
    <xf numFmtId="4" fontId="19" fillId="8" borderId="0" xfId="0" applyNumberFormat="1" applyFont="1" applyFill="1" applyBorder="1" applyAlignment="1" applyProtection="1">
      <alignment vertical="top"/>
    </xf>
    <xf numFmtId="4" fontId="19" fillId="8" borderId="0" xfId="0" applyNumberFormat="1" applyFont="1" applyFill="1" applyBorder="1" applyAlignment="1" applyProtection="1">
      <alignment vertical="top"/>
      <protection locked="0"/>
    </xf>
    <xf numFmtId="49" fontId="8" fillId="8" borderId="5" xfId="0" applyNumberFormat="1" applyFont="1" applyFill="1" applyBorder="1" applyAlignment="1" applyProtection="1">
      <alignment vertical="top"/>
    </xf>
    <xf numFmtId="49" fontId="8" fillId="3" borderId="3" xfId="11" applyNumberFormat="1" applyFont="1" applyFill="1" applyBorder="1" applyAlignment="1" applyProtection="1">
      <alignment vertical="top"/>
    </xf>
    <xf numFmtId="49" fontId="8" fillId="8" borderId="6" xfId="11" applyNumberFormat="1" applyFont="1" applyFill="1" applyBorder="1" applyAlignment="1" applyProtection="1">
      <alignment vertical="top"/>
    </xf>
    <xf numFmtId="0" fontId="8" fillId="8" borderId="0" xfId="11" applyFont="1" applyFill="1" applyBorder="1" applyAlignment="1" applyProtection="1">
      <alignment horizontal="center" vertical="top"/>
    </xf>
    <xf numFmtId="4" fontId="8" fillId="8" borderId="0" xfId="11" applyNumberFormat="1" applyFont="1" applyFill="1" applyBorder="1" applyAlignment="1" applyProtection="1">
      <alignment horizontal="right" vertical="top"/>
    </xf>
    <xf numFmtId="4" fontId="8" fillId="8" borderId="7" xfId="11" applyNumberFormat="1" applyFont="1" applyFill="1" applyBorder="1" applyAlignment="1" applyProtection="1">
      <alignment horizontal="right" vertical="top"/>
      <protection locked="0"/>
    </xf>
    <xf numFmtId="4" fontId="8" fillId="8" borderId="7" xfId="11" applyNumberFormat="1" applyFont="1" applyFill="1" applyBorder="1" applyAlignment="1" applyProtection="1">
      <alignment horizontal="right" vertical="top" wrapText="1"/>
      <protection locked="0"/>
    </xf>
    <xf numFmtId="49" fontId="8" fillId="8" borderId="3" xfId="11" applyNumberFormat="1" applyFont="1" applyFill="1" applyBorder="1" applyAlignment="1" applyProtection="1">
      <alignment vertical="top"/>
    </xf>
    <xf numFmtId="0" fontId="8" fillId="8" borderId="1" xfId="11" applyFont="1" applyFill="1" applyBorder="1" applyAlignment="1" applyProtection="1">
      <alignment horizontal="center" vertical="top"/>
    </xf>
    <xf numFmtId="4" fontId="8" fillId="8" borderId="1" xfId="11" applyNumberFormat="1" applyFont="1" applyFill="1" applyBorder="1" applyAlignment="1" applyProtection="1">
      <alignment horizontal="right" vertical="top"/>
    </xf>
    <xf numFmtId="4" fontId="8" fillId="8" borderId="4" xfId="11" applyNumberFormat="1" applyFont="1" applyFill="1" applyBorder="1" applyAlignment="1" applyProtection="1">
      <alignment horizontal="right" vertical="top" wrapText="1"/>
      <protection locked="0"/>
    </xf>
    <xf numFmtId="4" fontId="8" fillId="8" borderId="4" xfId="11" applyNumberFormat="1" applyFont="1" applyFill="1" applyBorder="1" applyAlignment="1" applyProtection="1">
      <alignment horizontal="right" vertical="top"/>
      <protection locked="0"/>
    </xf>
    <xf numFmtId="49" fontId="8" fillId="8" borderId="8" xfId="11" applyNumberFormat="1" applyFont="1" applyFill="1" applyBorder="1" applyAlignment="1" applyProtection="1">
      <alignment vertical="top"/>
    </xf>
    <xf numFmtId="49" fontId="8" fillId="10" borderId="3" xfId="11" applyNumberFormat="1" applyFont="1" applyFill="1" applyBorder="1" applyAlignment="1" applyProtection="1">
      <alignment vertical="top"/>
    </xf>
    <xf numFmtId="0" fontId="8" fillId="10" borderId="1" xfId="11" applyFont="1" applyFill="1" applyBorder="1" applyAlignment="1" applyProtection="1">
      <alignment horizontal="justify" vertical="top" wrapText="1"/>
    </xf>
    <xf numFmtId="0" fontId="8" fillId="10" borderId="1" xfId="11" applyFont="1" applyFill="1" applyBorder="1" applyAlignment="1" applyProtection="1">
      <alignment horizontal="center" vertical="top"/>
    </xf>
    <xf numFmtId="4" fontId="8" fillId="10" borderId="1" xfId="11" applyNumberFormat="1" applyFont="1" applyFill="1" applyBorder="1" applyAlignment="1" applyProtection="1">
      <alignment horizontal="right" vertical="top"/>
    </xf>
    <xf numFmtId="4" fontId="8" fillId="10" borderId="4" xfId="11" applyNumberFormat="1" applyFont="1" applyFill="1" applyBorder="1" applyAlignment="1" applyProtection="1">
      <alignment horizontal="right" vertical="top"/>
      <protection locked="0"/>
    </xf>
    <xf numFmtId="0" fontId="8" fillId="8" borderId="1" xfId="11" applyFont="1" applyFill="1" applyBorder="1" applyAlignment="1" applyProtection="1">
      <alignment horizontal="justify" vertical="top" wrapText="1"/>
    </xf>
    <xf numFmtId="0" fontId="8" fillId="8" borderId="0" xfId="11" applyFont="1" applyFill="1" applyBorder="1" applyAlignment="1" applyProtection="1">
      <alignment horizontal="justify" vertical="top" wrapText="1"/>
    </xf>
    <xf numFmtId="0" fontId="8" fillId="8" borderId="5" xfId="0" applyFont="1" applyFill="1" applyBorder="1" applyAlignment="1" applyProtection="1">
      <alignment horizontal="justify" vertical="top" wrapText="1"/>
    </xf>
    <xf numFmtId="0" fontId="8" fillId="8" borderId="5" xfId="0" applyFont="1" applyFill="1" applyBorder="1" applyAlignment="1" applyProtection="1">
      <alignment horizontal="center" vertical="top"/>
    </xf>
    <xf numFmtId="4" fontId="8" fillId="8" borderId="5" xfId="0" applyNumberFormat="1" applyFont="1" applyFill="1" applyBorder="1" applyAlignment="1" applyProtection="1">
      <alignment vertical="top"/>
    </xf>
    <xf numFmtId="4" fontId="8" fillId="8" borderId="5" xfId="0" applyNumberFormat="1" applyFont="1" applyFill="1" applyBorder="1" applyAlignment="1" applyProtection="1">
      <alignment vertical="top"/>
      <protection locked="0"/>
    </xf>
    <xf numFmtId="4" fontId="8" fillId="8" borderId="5" xfId="0" applyNumberFormat="1" applyFont="1" applyFill="1" applyBorder="1" applyAlignment="1" applyProtection="1">
      <alignment horizontal="right" vertical="top"/>
    </xf>
    <xf numFmtId="0" fontId="18" fillId="0" borderId="1" xfId="0" applyFont="1" applyFill="1" applyBorder="1" applyAlignment="1" applyProtection="1">
      <alignment horizontal="justify" vertical="top" wrapText="1"/>
    </xf>
    <xf numFmtId="0" fontId="7" fillId="0" borderId="0" xfId="0" applyFont="1" applyFill="1" applyAlignment="1" applyProtection="1">
      <alignment horizontal="center" vertical="top"/>
    </xf>
    <xf numFmtId="0" fontId="7" fillId="0" borderId="0" xfId="1" applyFont="1" applyBorder="1" applyAlignment="1" applyProtection="1">
      <alignment horizontal="left" vertical="top" wrapText="1"/>
      <protection locked="0"/>
    </xf>
    <xf numFmtId="4" fontId="8" fillId="0" borderId="0" xfId="0" applyNumberFormat="1" applyFont="1" applyFill="1" applyAlignment="1" applyProtection="1">
      <alignment vertical="top"/>
    </xf>
    <xf numFmtId="4" fontId="8" fillId="0" borderId="0" xfId="0" applyNumberFormat="1" applyFont="1" applyFill="1" applyAlignment="1" applyProtection="1">
      <alignment vertical="top"/>
      <protection locked="0"/>
    </xf>
    <xf numFmtId="0" fontId="8" fillId="2" borderId="3" xfId="11" applyFont="1" applyFill="1" applyBorder="1" applyAlignment="1" applyProtection="1">
      <alignment horizontal="center"/>
    </xf>
    <xf numFmtId="0" fontId="8" fillId="2" borderId="1" xfId="11" applyFont="1" applyFill="1" applyBorder="1" applyAlignment="1" applyProtection="1">
      <alignment horizontal="center"/>
    </xf>
    <xf numFmtId="0" fontId="8" fillId="2" borderId="4" xfId="11" applyFont="1" applyFill="1" applyBorder="1" applyAlignment="1" applyProtection="1">
      <alignment horizontal="center"/>
    </xf>
    <xf numFmtId="0" fontId="11" fillId="4" borderId="3" xfId="11" applyFont="1" applyFill="1" applyBorder="1" applyAlignment="1" applyProtection="1">
      <alignment horizontal="center"/>
    </xf>
    <xf numFmtId="0" fontId="11" fillId="4" borderId="1" xfId="11" applyFont="1" applyFill="1" applyBorder="1" applyAlignment="1" applyProtection="1">
      <alignment horizontal="center"/>
    </xf>
    <xf numFmtId="0" fontId="11" fillId="4" borderId="4" xfId="11" applyFont="1" applyFill="1" applyBorder="1" applyAlignment="1" applyProtection="1">
      <alignment horizontal="center"/>
    </xf>
    <xf numFmtId="0" fontId="8" fillId="0" borderId="9" xfId="11" applyFont="1" applyFill="1" applyBorder="1" applyAlignment="1" applyProtection="1">
      <alignment horizontal="center"/>
    </xf>
    <xf numFmtId="0" fontId="8" fillId="0" borderId="10" xfId="11" applyFont="1" applyFill="1" applyBorder="1" applyAlignment="1" applyProtection="1">
      <alignment horizontal="center"/>
    </xf>
    <xf numFmtId="0" fontId="8" fillId="0" borderId="11" xfId="11" applyFont="1" applyFill="1" applyBorder="1" applyAlignment="1" applyProtection="1">
      <alignment horizontal="center"/>
    </xf>
    <xf numFmtId="49" fontId="10" fillId="9" borderId="3" xfId="0" applyNumberFormat="1" applyFont="1" applyFill="1" applyBorder="1" applyAlignment="1" applyProtection="1">
      <alignment horizontal="center" vertical="top"/>
    </xf>
    <xf numFmtId="49" fontId="10" fillId="9" borderId="1" xfId="0" applyNumberFormat="1" applyFont="1" applyFill="1" applyBorder="1" applyAlignment="1" applyProtection="1">
      <alignment horizontal="center" vertical="top"/>
    </xf>
    <xf numFmtId="49" fontId="10" fillId="9" borderId="4" xfId="0" applyNumberFormat="1" applyFont="1" applyFill="1" applyBorder="1" applyAlignment="1" applyProtection="1">
      <alignment horizontal="center" vertical="top"/>
    </xf>
  </cellXfs>
  <cellStyles count="34">
    <cellStyle name="A4 Small 210 x 297 mm" xfId="1"/>
    <cellStyle name="Comma 2" xfId="2"/>
    <cellStyle name="Comma 2 2" xfId="3"/>
    <cellStyle name="Currency 2" xfId="4"/>
    <cellStyle name="Excel Built-in Normal" xfId="5"/>
    <cellStyle name="Heading" xfId="6"/>
    <cellStyle name="Heading 5" xfId="7"/>
    <cellStyle name="Heading1" xfId="8"/>
    <cellStyle name="Heading1 2" xfId="9"/>
    <cellStyle name="Navadno_montažna fasada" xfId="10"/>
    <cellStyle name="Normal" xfId="0" builtinId="0"/>
    <cellStyle name="Normal 2" xfId="11"/>
    <cellStyle name="Normal 2 2" xfId="12"/>
    <cellStyle name="Normal 3" xfId="13"/>
    <cellStyle name="Normal 4" xfId="14"/>
    <cellStyle name="Normal 5" xfId="15"/>
    <cellStyle name="Normal 6" xfId="16"/>
    <cellStyle name="Normalno 2" xfId="17"/>
    <cellStyle name="Normalno 3" xfId="18"/>
    <cellStyle name="Obično 17" xfId="19"/>
    <cellStyle name="Obično 2" xfId="20"/>
    <cellStyle name="Obično 28" xfId="21"/>
    <cellStyle name="Obično 32" xfId="22"/>
    <cellStyle name="Obično 35" xfId="23"/>
    <cellStyle name="Obično 38" xfId="24"/>
    <cellStyle name="Obično 39" xfId="25"/>
    <cellStyle name="Percent 2" xfId="26"/>
    <cellStyle name="Percent 2 2" xfId="27"/>
    <cellStyle name="Result" xfId="28"/>
    <cellStyle name="Result 2" xfId="29"/>
    <cellStyle name="Result2" xfId="30"/>
    <cellStyle name="Result2 2" xfId="31"/>
    <cellStyle name="Style 1" xfId="32"/>
    <cellStyle name="Style 1 2" xfId="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png"/><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xdr:col>
      <xdr:colOff>962025</xdr:colOff>
      <xdr:row>56</xdr:row>
      <xdr:rowOff>0</xdr:rowOff>
    </xdr:from>
    <xdr:to>
      <xdr:col>1</xdr:col>
      <xdr:colOff>2190750</xdr:colOff>
      <xdr:row>56</xdr:row>
      <xdr:rowOff>0</xdr:rowOff>
    </xdr:to>
    <xdr:pic>
      <xdr:nvPicPr>
        <xdr:cNvPr id="191376" name="Picture 3">
          <a:extLst>
            <a:ext uri="{FF2B5EF4-FFF2-40B4-BE49-F238E27FC236}">
              <a16:creationId xmlns:a16="http://schemas.microsoft.com/office/drawing/2014/main" id="{B26B423A-B886-4D43-8E8D-EB0B7479AB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1377" name="Picture 439">
          <a:extLst>
            <a:ext uri="{FF2B5EF4-FFF2-40B4-BE49-F238E27FC236}">
              <a16:creationId xmlns:a16="http://schemas.microsoft.com/office/drawing/2014/main" id="{2CEB9D13-3211-48A9-9131-A907BC286C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1378" name="Picture 440">
          <a:extLst>
            <a:ext uri="{FF2B5EF4-FFF2-40B4-BE49-F238E27FC236}">
              <a16:creationId xmlns:a16="http://schemas.microsoft.com/office/drawing/2014/main" id="{4CDF73B7-FB41-470F-A7C6-C562313B0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9525</xdr:rowOff>
    </xdr:to>
    <xdr:pic>
      <xdr:nvPicPr>
        <xdr:cNvPr id="191379" name="Picture 441" descr="nealuce_parete">
          <a:extLst>
            <a:ext uri="{FF2B5EF4-FFF2-40B4-BE49-F238E27FC236}">
              <a16:creationId xmlns:a16="http://schemas.microsoft.com/office/drawing/2014/main" id="{8CAA34B1-7ED5-48DC-9C93-DCAE54E4CC9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11887200"/>
          <a:ext cx="781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1380" name="Picture 442">
          <a:extLst>
            <a:ext uri="{FF2B5EF4-FFF2-40B4-BE49-F238E27FC236}">
              <a16:creationId xmlns:a16="http://schemas.microsoft.com/office/drawing/2014/main" id="{C9DF30EE-6FEF-46D4-B8A8-99AF21F0A7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1381" name="Picture 443">
          <a:extLst>
            <a:ext uri="{FF2B5EF4-FFF2-40B4-BE49-F238E27FC236}">
              <a16:creationId xmlns:a16="http://schemas.microsoft.com/office/drawing/2014/main" id="{E795CC89-EA30-43F2-9B7D-B70BCB027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382" name="Picture 444">
          <a:extLst>
            <a:ext uri="{FF2B5EF4-FFF2-40B4-BE49-F238E27FC236}">
              <a16:creationId xmlns:a16="http://schemas.microsoft.com/office/drawing/2014/main" id="{F7EDDA69-9D3D-4B86-857D-AB9EDC6F83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383" name="Picture 445" descr="nealuce_parete">
          <a:extLst>
            <a:ext uri="{FF2B5EF4-FFF2-40B4-BE49-F238E27FC236}">
              <a16:creationId xmlns:a16="http://schemas.microsoft.com/office/drawing/2014/main" id="{F2522163-5D21-495D-9DA2-3BE2EF75C30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384" name="Picture 446">
          <a:extLst>
            <a:ext uri="{FF2B5EF4-FFF2-40B4-BE49-F238E27FC236}">
              <a16:creationId xmlns:a16="http://schemas.microsoft.com/office/drawing/2014/main" id="{579BD6C4-E4B1-4F0C-B709-6B6C84E66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385" name="Picture 447">
          <a:extLst>
            <a:ext uri="{FF2B5EF4-FFF2-40B4-BE49-F238E27FC236}">
              <a16:creationId xmlns:a16="http://schemas.microsoft.com/office/drawing/2014/main" id="{DA25F9A2-0790-4276-88C2-1F301D327B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386" name="Picture 448" descr="nealuce_parete">
          <a:extLst>
            <a:ext uri="{FF2B5EF4-FFF2-40B4-BE49-F238E27FC236}">
              <a16:creationId xmlns:a16="http://schemas.microsoft.com/office/drawing/2014/main" id="{F18DDB67-7322-4266-99D4-863D35E6D99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387" name="Picture 449">
          <a:extLst>
            <a:ext uri="{FF2B5EF4-FFF2-40B4-BE49-F238E27FC236}">
              <a16:creationId xmlns:a16="http://schemas.microsoft.com/office/drawing/2014/main" id="{2748824D-697E-4039-8521-75E0AE32A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388" name="Picture 450">
          <a:extLst>
            <a:ext uri="{FF2B5EF4-FFF2-40B4-BE49-F238E27FC236}">
              <a16:creationId xmlns:a16="http://schemas.microsoft.com/office/drawing/2014/main" id="{2A4AC61C-B134-4BA4-8AFF-8A07FDFD3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389" name="Picture 451" descr="nealuce_parete">
          <a:extLst>
            <a:ext uri="{FF2B5EF4-FFF2-40B4-BE49-F238E27FC236}">
              <a16:creationId xmlns:a16="http://schemas.microsoft.com/office/drawing/2014/main" id="{E78809B9-E58A-439D-BD68-234CBCE4467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390" name="Picture 452">
          <a:extLst>
            <a:ext uri="{FF2B5EF4-FFF2-40B4-BE49-F238E27FC236}">
              <a16:creationId xmlns:a16="http://schemas.microsoft.com/office/drawing/2014/main" id="{997C744B-6924-4247-A66B-398FF7522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391" name="Picture 453">
          <a:extLst>
            <a:ext uri="{FF2B5EF4-FFF2-40B4-BE49-F238E27FC236}">
              <a16:creationId xmlns:a16="http://schemas.microsoft.com/office/drawing/2014/main" id="{50D64FB2-4CED-464D-B6A2-7DE453610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392" name="Picture 454" descr="nealuce_parete">
          <a:extLst>
            <a:ext uri="{FF2B5EF4-FFF2-40B4-BE49-F238E27FC236}">
              <a16:creationId xmlns:a16="http://schemas.microsoft.com/office/drawing/2014/main" id="{B14A9B0E-7631-4156-B73C-1E9F66A475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393" name="Picture 455">
          <a:extLst>
            <a:ext uri="{FF2B5EF4-FFF2-40B4-BE49-F238E27FC236}">
              <a16:creationId xmlns:a16="http://schemas.microsoft.com/office/drawing/2014/main" id="{819DCB9A-D4DE-4936-ABB8-A2BD9CAC2B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394" name="Picture 456">
          <a:extLst>
            <a:ext uri="{FF2B5EF4-FFF2-40B4-BE49-F238E27FC236}">
              <a16:creationId xmlns:a16="http://schemas.microsoft.com/office/drawing/2014/main" id="{78ACB2B9-0FC0-465F-82B7-39009C50B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395" name="Picture 457" descr="nealuce_parete">
          <a:extLst>
            <a:ext uri="{FF2B5EF4-FFF2-40B4-BE49-F238E27FC236}">
              <a16:creationId xmlns:a16="http://schemas.microsoft.com/office/drawing/2014/main" id="{36D877FF-1A47-451C-88EA-B025541C753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396" name="Picture 458">
          <a:extLst>
            <a:ext uri="{FF2B5EF4-FFF2-40B4-BE49-F238E27FC236}">
              <a16:creationId xmlns:a16="http://schemas.microsoft.com/office/drawing/2014/main" id="{2DDFDC1A-7AF0-42EF-AF9D-26F7868E4F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397" name="Picture 459">
          <a:extLst>
            <a:ext uri="{FF2B5EF4-FFF2-40B4-BE49-F238E27FC236}">
              <a16:creationId xmlns:a16="http://schemas.microsoft.com/office/drawing/2014/main" id="{B877E904-3175-426D-8AF7-7B31900C3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398" name="Picture 460" descr="nealuce_parete">
          <a:extLst>
            <a:ext uri="{FF2B5EF4-FFF2-40B4-BE49-F238E27FC236}">
              <a16:creationId xmlns:a16="http://schemas.microsoft.com/office/drawing/2014/main" id="{75EE5477-B58F-4CEA-8020-391B93C713C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399" name="Picture 461">
          <a:extLst>
            <a:ext uri="{FF2B5EF4-FFF2-40B4-BE49-F238E27FC236}">
              <a16:creationId xmlns:a16="http://schemas.microsoft.com/office/drawing/2014/main" id="{9415CF6A-B0EC-4E8C-813A-4973999E2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00" name="Picture 462">
          <a:extLst>
            <a:ext uri="{FF2B5EF4-FFF2-40B4-BE49-F238E27FC236}">
              <a16:creationId xmlns:a16="http://schemas.microsoft.com/office/drawing/2014/main" id="{861640E6-D626-4AAC-B79D-79022EB3A1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401" name="Picture 463" descr="nealuce_parete">
          <a:extLst>
            <a:ext uri="{FF2B5EF4-FFF2-40B4-BE49-F238E27FC236}">
              <a16:creationId xmlns:a16="http://schemas.microsoft.com/office/drawing/2014/main" id="{4DAE2F12-E310-4C21-93CF-DE92DA6430A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02" name="Picture 464">
          <a:extLst>
            <a:ext uri="{FF2B5EF4-FFF2-40B4-BE49-F238E27FC236}">
              <a16:creationId xmlns:a16="http://schemas.microsoft.com/office/drawing/2014/main" id="{65FF99BD-1953-4E88-989C-C8D4854005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03" name="Picture 465">
          <a:extLst>
            <a:ext uri="{FF2B5EF4-FFF2-40B4-BE49-F238E27FC236}">
              <a16:creationId xmlns:a16="http://schemas.microsoft.com/office/drawing/2014/main" id="{448414C4-AB51-41B8-8147-F452306C8B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404" name="Picture 466" descr="nealuce_parete">
          <a:extLst>
            <a:ext uri="{FF2B5EF4-FFF2-40B4-BE49-F238E27FC236}">
              <a16:creationId xmlns:a16="http://schemas.microsoft.com/office/drawing/2014/main" id="{EBC1E1E7-263D-4579-84A1-8749BFDC1F7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05" name="Picture 467">
          <a:extLst>
            <a:ext uri="{FF2B5EF4-FFF2-40B4-BE49-F238E27FC236}">
              <a16:creationId xmlns:a16="http://schemas.microsoft.com/office/drawing/2014/main" id="{893DA958-2E47-4094-BEDA-18B867204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06" name="Picture 468">
          <a:extLst>
            <a:ext uri="{FF2B5EF4-FFF2-40B4-BE49-F238E27FC236}">
              <a16:creationId xmlns:a16="http://schemas.microsoft.com/office/drawing/2014/main" id="{3894AD64-78B0-4161-BA5C-2DC0F43DD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1095375</xdr:colOff>
      <xdr:row>56</xdr:row>
      <xdr:rowOff>9525</xdr:rowOff>
    </xdr:to>
    <xdr:pic>
      <xdr:nvPicPr>
        <xdr:cNvPr id="191407" name="Picture 469" descr="nealuce_parete">
          <a:extLst>
            <a:ext uri="{FF2B5EF4-FFF2-40B4-BE49-F238E27FC236}">
              <a16:creationId xmlns:a16="http://schemas.microsoft.com/office/drawing/2014/main" id="{40050419-201D-450D-80FB-0CF48B7F195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30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1408" name="Picture 470">
          <a:extLst>
            <a:ext uri="{FF2B5EF4-FFF2-40B4-BE49-F238E27FC236}">
              <a16:creationId xmlns:a16="http://schemas.microsoft.com/office/drawing/2014/main" id="{7E067D15-0188-49CB-B077-BFFC29C078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9525</xdr:rowOff>
    </xdr:to>
    <xdr:pic>
      <xdr:nvPicPr>
        <xdr:cNvPr id="191409" name="Picture 471" descr="nealuce_parete">
          <a:extLst>
            <a:ext uri="{FF2B5EF4-FFF2-40B4-BE49-F238E27FC236}">
              <a16:creationId xmlns:a16="http://schemas.microsoft.com/office/drawing/2014/main" id="{D409D64F-2D9B-44B5-8556-51185BE651C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11887200"/>
          <a:ext cx="781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1410" name="Picture 472">
          <a:extLst>
            <a:ext uri="{FF2B5EF4-FFF2-40B4-BE49-F238E27FC236}">
              <a16:creationId xmlns:a16="http://schemas.microsoft.com/office/drawing/2014/main" id="{B1CCD538-A673-4D88-9F88-DB1CC7FD7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9525</xdr:rowOff>
    </xdr:to>
    <xdr:pic>
      <xdr:nvPicPr>
        <xdr:cNvPr id="191411" name="Picture 473" descr="nealuce_parete">
          <a:extLst>
            <a:ext uri="{FF2B5EF4-FFF2-40B4-BE49-F238E27FC236}">
              <a16:creationId xmlns:a16="http://schemas.microsoft.com/office/drawing/2014/main" id="{8B8BC593-95A4-421D-BCF8-D4E9FEB4B68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11887200"/>
          <a:ext cx="781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1412" name="Picture 474">
          <a:extLst>
            <a:ext uri="{FF2B5EF4-FFF2-40B4-BE49-F238E27FC236}">
              <a16:creationId xmlns:a16="http://schemas.microsoft.com/office/drawing/2014/main" id="{BACAFA8F-D429-4A91-89FB-50223D8611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1413" name="Picture 475">
          <a:extLst>
            <a:ext uri="{FF2B5EF4-FFF2-40B4-BE49-F238E27FC236}">
              <a16:creationId xmlns:a16="http://schemas.microsoft.com/office/drawing/2014/main" id="{FF5D35F3-B435-41CA-A9D4-5EA5C38734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14" name="Picture 476">
          <a:extLst>
            <a:ext uri="{FF2B5EF4-FFF2-40B4-BE49-F238E27FC236}">
              <a16:creationId xmlns:a16="http://schemas.microsoft.com/office/drawing/2014/main" id="{E69F7B6D-FE57-4E82-AEC5-976BC1E0A0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415" name="Picture 477" descr="nealuce_parete">
          <a:extLst>
            <a:ext uri="{FF2B5EF4-FFF2-40B4-BE49-F238E27FC236}">
              <a16:creationId xmlns:a16="http://schemas.microsoft.com/office/drawing/2014/main" id="{007CD6E3-5956-4319-9A12-A94C634BDD6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16" name="Picture 478">
          <a:extLst>
            <a:ext uri="{FF2B5EF4-FFF2-40B4-BE49-F238E27FC236}">
              <a16:creationId xmlns:a16="http://schemas.microsoft.com/office/drawing/2014/main" id="{D6C79C55-3654-42EF-9EE1-783BD74446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17" name="Picture 479">
          <a:extLst>
            <a:ext uri="{FF2B5EF4-FFF2-40B4-BE49-F238E27FC236}">
              <a16:creationId xmlns:a16="http://schemas.microsoft.com/office/drawing/2014/main" id="{C489F047-FBD2-48D5-BBAA-9C092066F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418" name="Picture 480" descr="nealuce_parete">
          <a:extLst>
            <a:ext uri="{FF2B5EF4-FFF2-40B4-BE49-F238E27FC236}">
              <a16:creationId xmlns:a16="http://schemas.microsoft.com/office/drawing/2014/main" id="{142762B9-7C33-4993-B69D-D7BDC14FB34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19" name="Picture 481">
          <a:extLst>
            <a:ext uri="{FF2B5EF4-FFF2-40B4-BE49-F238E27FC236}">
              <a16:creationId xmlns:a16="http://schemas.microsoft.com/office/drawing/2014/main" id="{34374465-FFA5-4F73-82AD-BCE1B975FF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20" name="Picture 482">
          <a:extLst>
            <a:ext uri="{FF2B5EF4-FFF2-40B4-BE49-F238E27FC236}">
              <a16:creationId xmlns:a16="http://schemas.microsoft.com/office/drawing/2014/main" id="{4A013BA2-CFB1-4ED3-9F51-7464C92220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1095375</xdr:colOff>
      <xdr:row>56</xdr:row>
      <xdr:rowOff>9525</xdr:rowOff>
    </xdr:to>
    <xdr:pic>
      <xdr:nvPicPr>
        <xdr:cNvPr id="191421" name="Picture 483" descr="nealuce_parete">
          <a:extLst>
            <a:ext uri="{FF2B5EF4-FFF2-40B4-BE49-F238E27FC236}">
              <a16:creationId xmlns:a16="http://schemas.microsoft.com/office/drawing/2014/main" id="{3F973D65-3C05-4711-9B5D-CE89E9E8857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30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1422" name="Picture 484">
          <a:extLst>
            <a:ext uri="{FF2B5EF4-FFF2-40B4-BE49-F238E27FC236}">
              <a16:creationId xmlns:a16="http://schemas.microsoft.com/office/drawing/2014/main" id="{F6BC3684-1977-4EA6-B7C4-E68079C9C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9525</xdr:rowOff>
    </xdr:to>
    <xdr:pic>
      <xdr:nvPicPr>
        <xdr:cNvPr id="191423" name="Picture 485" descr="nealuce_parete">
          <a:extLst>
            <a:ext uri="{FF2B5EF4-FFF2-40B4-BE49-F238E27FC236}">
              <a16:creationId xmlns:a16="http://schemas.microsoft.com/office/drawing/2014/main" id="{FE11A2D8-3FA4-4F40-A696-E9AAF5952C2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11887200"/>
          <a:ext cx="781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1424" name="Picture 486">
          <a:extLst>
            <a:ext uri="{FF2B5EF4-FFF2-40B4-BE49-F238E27FC236}">
              <a16:creationId xmlns:a16="http://schemas.microsoft.com/office/drawing/2014/main" id="{586C1FD2-802E-431F-9655-926D742C8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9525</xdr:rowOff>
    </xdr:to>
    <xdr:pic>
      <xdr:nvPicPr>
        <xdr:cNvPr id="191425" name="Picture 487" descr="nealuce_parete">
          <a:extLst>
            <a:ext uri="{FF2B5EF4-FFF2-40B4-BE49-F238E27FC236}">
              <a16:creationId xmlns:a16="http://schemas.microsoft.com/office/drawing/2014/main" id="{107E3987-9EF5-4536-8F4E-221263C6BB3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11887200"/>
          <a:ext cx="781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1426" name="Picture 488">
          <a:extLst>
            <a:ext uri="{FF2B5EF4-FFF2-40B4-BE49-F238E27FC236}">
              <a16:creationId xmlns:a16="http://schemas.microsoft.com/office/drawing/2014/main" id="{54E96278-9C09-4C66-B16E-AF048F97AF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1427" name="Picture 489">
          <a:extLst>
            <a:ext uri="{FF2B5EF4-FFF2-40B4-BE49-F238E27FC236}">
              <a16:creationId xmlns:a16="http://schemas.microsoft.com/office/drawing/2014/main" id="{CAD21291-B694-4479-9E60-650E87E75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28" name="Picture 490">
          <a:extLst>
            <a:ext uri="{FF2B5EF4-FFF2-40B4-BE49-F238E27FC236}">
              <a16:creationId xmlns:a16="http://schemas.microsoft.com/office/drawing/2014/main" id="{DDFF753F-3031-4D0D-A6E1-012D65D62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429" name="Picture 491" descr="nealuce_parete">
          <a:extLst>
            <a:ext uri="{FF2B5EF4-FFF2-40B4-BE49-F238E27FC236}">
              <a16:creationId xmlns:a16="http://schemas.microsoft.com/office/drawing/2014/main" id="{71CCE20C-09A7-408E-BFED-38EFFCDDFE2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30" name="Picture 492">
          <a:extLst>
            <a:ext uri="{FF2B5EF4-FFF2-40B4-BE49-F238E27FC236}">
              <a16:creationId xmlns:a16="http://schemas.microsoft.com/office/drawing/2014/main" id="{55EB87FB-A0F7-493C-A7D3-E4F6F1D43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31" name="Picture 493">
          <a:extLst>
            <a:ext uri="{FF2B5EF4-FFF2-40B4-BE49-F238E27FC236}">
              <a16:creationId xmlns:a16="http://schemas.microsoft.com/office/drawing/2014/main" id="{8D1E0F3E-663E-4AC3-B76C-EDDB377A8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432" name="Picture 494" descr="nealuce_parete">
          <a:extLst>
            <a:ext uri="{FF2B5EF4-FFF2-40B4-BE49-F238E27FC236}">
              <a16:creationId xmlns:a16="http://schemas.microsoft.com/office/drawing/2014/main" id="{FD6D431D-9AD5-4338-AA6C-B1E845BEBF9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33" name="Picture 495">
          <a:extLst>
            <a:ext uri="{FF2B5EF4-FFF2-40B4-BE49-F238E27FC236}">
              <a16:creationId xmlns:a16="http://schemas.microsoft.com/office/drawing/2014/main" id="{06CA1608-874F-4950-98A4-B1F4B2821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133350</xdr:rowOff>
    </xdr:to>
    <xdr:pic>
      <xdr:nvPicPr>
        <xdr:cNvPr id="191434" name="Picture 496" descr="nealuce_parete">
          <a:extLst>
            <a:ext uri="{FF2B5EF4-FFF2-40B4-BE49-F238E27FC236}">
              <a16:creationId xmlns:a16="http://schemas.microsoft.com/office/drawing/2014/main" id="{49BA03AF-1B3F-4A1F-A811-DA8D04EB6CA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133350</xdr:rowOff>
    </xdr:to>
    <xdr:pic>
      <xdr:nvPicPr>
        <xdr:cNvPr id="191435" name="Picture 497" descr="nealuce_parete">
          <a:extLst>
            <a:ext uri="{FF2B5EF4-FFF2-40B4-BE49-F238E27FC236}">
              <a16:creationId xmlns:a16="http://schemas.microsoft.com/office/drawing/2014/main" id="{24EE4262-9534-40B1-8A6D-E2A61D49238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133350</xdr:rowOff>
    </xdr:to>
    <xdr:pic>
      <xdr:nvPicPr>
        <xdr:cNvPr id="191436" name="Picture 498" descr="nealuce_parete">
          <a:extLst>
            <a:ext uri="{FF2B5EF4-FFF2-40B4-BE49-F238E27FC236}">
              <a16:creationId xmlns:a16="http://schemas.microsoft.com/office/drawing/2014/main" id="{DB4C9C12-8144-4337-B465-7EBC1DD322E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133350</xdr:rowOff>
    </xdr:to>
    <xdr:pic>
      <xdr:nvPicPr>
        <xdr:cNvPr id="191437" name="Picture 499" descr="nealuce_parete">
          <a:extLst>
            <a:ext uri="{FF2B5EF4-FFF2-40B4-BE49-F238E27FC236}">
              <a16:creationId xmlns:a16="http://schemas.microsoft.com/office/drawing/2014/main" id="{8CE0154F-206A-48DB-AA3C-9051259DEC8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438" name="Picture 500" descr="nealuce_parete">
          <a:extLst>
            <a:ext uri="{FF2B5EF4-FFF2-40B4-BE49-F238E27FC236}">
              <a16:creationId xmlns:a16="http://schemas.microsoft.com/office/drawing/2014/main" id="{9D05A328-A20E-48EC-9E8A-1DD047AF895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838200</xdr:colOff>
      <xdr:row>56</xdr:row>
      <xdr:rowOff>0</xdr:rowOff>
    </xdr:from>
    <xdr:to>
      <xdr:col>1</xdr:col>
      <xdr:colOff>838200</xdr:colOff>
      <xdr:row>61</xdr:row>
      <xdr:rowOff>19050</xdr:rowOff>
    </xdr:to>
    <xdr:pic>
      <xdr:nvPicPr>
        <xdr:cNvPr id="191439" name="Picture 501">
          <a:extLst>
            <a:ext uri="{FF2B5EF4-FFF2-40B4-BE49-F238E27FC236}">
              <a16:creationId xmlns:a16="http://schemas.microsoft.com/office/drawing/2014/main" id="{6B84F345-63F2-4E56-82CD-73A937F75BC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85900" y="11887200"/>
          <a:ext cx="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440" name="Picture 502" descr="nealuce_parete">
          <a:extLst>
            <a:ext uri="{FF2B5EF4-FFF2-40B4-BE49-F238E27FC236}">
              <a16:creationId xmlns:a16="http://schemas.microsoft.com/office/drawing/2014/main" id="{F307FE6A-49EC-451D-8964-E23C594E288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441" name="Picture 503" descr="nealuce_parete">
          <a:extLst>
            <a:ext uri="{FF2B5EF4-FFF2-40B4-BE49-F238E27FC236}">
              <a16:creationId xmlns:a16="http://schemas.microsoft.com/office/drawing/2014/main" id="{E878D389-99E9-4C51-93BB-51678EAE12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838200</xdr:colOff>
      <xdr:row>56</xdr:row>
      <xdr:rowOff>0</xdr:rowOff>
    </xdr:from>
    <xdr:to>
      <xdr:col>1</xdr:col>
      <xdr:colOff>838200</xdr:colOff>
      <xdr:row>61</xdr:row>
      <xdr:rowOff>19050</xdr:rowOff>
    </xdr:to>
    <xdr:pic>
      <xdr:nvPicPr>
        <xdr:cNvPr id="191442" name="Picture 504">
          <a:extLst>
            <a:ext uri="{FF2B5EF4-FFF2-40B4-BE49-F238E27FC236}">
              <a16:creationId xmlns:a16="http://schemas.microsoft.com/office/drawing/2014/main" id="{A1F01279-343A-4A77-80B7-E1139C44D77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85900" y="11887200"/>
          <a:ext cx="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443" name="Picture 505" descr="nealuce_parete">
          <a:extLst>
            <a:ext uri="{FF2B5EF4-FFF2-40B4-BE49-F238E27FC236}">
              <a16:creationId xmlns:a16="http://schemas.microsoft.com/office/drawing/2014/main" id="{F4DBB1C7-0C3E-4CC1-B93A-0A295267465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44" name="Picture 506">
          <a:extLst>
            <a:ext uri="{FF2B5EF4-FFF2-40B4-BE49-F238E27FC236}">
              <a16:creationId xmlns:a16="http://schemas.microsoft.com/office/drawing/2014/main" id="{0B9B2A98-4A1B-4D17-B834-F65BCA9E6A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1095375</xdr:colOff>
      <xdr:row>56</xdr:row>
      <xdr:rowOff>9525</xdr:rowOff>
    </xdr:to>
    <xdr:pic>
      <xdr:nvPicPr>
        <xdr:cNvPr id="191445" name="Picture 507" descr="nealuce_parete">
          <a:extLst>
            <a:ext uri="{FF2B5EF4-FFF2-40B4-BE49-F238E27FC236}">
              <a16:creationId xmlns:a16="http://schemas.microsoft.com/office/drawing/2014/main" id="{F0DA39BA-F1F3-4D5A-8470-A8D509EFEDC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30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1446" name="Picture 508">
          <a:extLst>
            <a:ext uri="{FF2B5EF4-FFF2-40B4-BE49-F238E27FC236}">
              <a16:creationId xmlns:a16="http://schemas.microsoft.com/office/drawing/2014/main" id="{04CC6AF2-F2D9-468A-96E2-B521B6936A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9525</xdr:rowOff>
    </xdr:to>
    <xdr:pic>
      <xdr:nvPicPr>
        <xdr:cNvPr id="191447" name="Picture 509" descr="nealuce_parete">
          <a:extLst>
            <a:ext uri="{FF2B5EF4-FFF2-40B4-BE49-F238E27FC236}">
              <a16:creationId xmlns:a16="http://schemas.microsoft.com/office/drawing/2014/main" id="{A073DBFE-8D52-43E1-A2E6-B27D2087EF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11887200"/>
          <a:ext cx="781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1448" name="Picture 510">
          <a:extLst>
            <a:ext uri="{FF2B5EF4-FFF2-40B4-BE49-F238E27FC236}">
              <a16:creationId xmlns:a16="http://schemas.microsoft.com/office/drawing/2014/main" id="{40C84F25-61EC-47A2-B097-CF885F40EE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9525</xdr:rowOff>
    </xdr:to>
    <xdr:pic>
      <xdr:nvPicPr>
        <xdr:cNvPr id="191449" name="Picture 511" descr="nealuce_parete">
          <a:extLst>
            <a:ext uri="{FF2B5EF4-FFF2-40B4-BE49-F238E27FC236}">
              <a16:creationId xmlns:a16="http://schemas.microsoft.com/office/drawing/2014/main" id="{5E74C394-E557-486A-A28C-5C45CC654C7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11887200"/>
          <a:ext cx="781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1450" name="Picture 512">
          <a:extLst>
            <a:ext uri="{FF2B5EF4-FFF2-40B4-BE49-F238E27FC236}">
              <a16:creationId xmlns:a16="http://schemas.microsoft.com/office/drawing/2014/main" id="{D4BB9670-5044-4199-A17A-253526F9DA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1451" name="Picture 513">
          <a:extLst>
            <a:ext uri="{FF2B5EF4-FFF2-40B4-BE49-F238E27FC236}">
              <a16:creationId xmlns:a16="http://schemas.microsoft.com/office/drawing/2014/main" id="{4AA8840A-17B2-4C63-A9B3-2F0A55403C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1452" name="Picture 514">
          <a:extLst>
            <a:ext uri="{FF2B5EF4-FFF2-40B4-BE49-F238E27FC236}">
              <a16:creationId xmlns:a16="http://schemas.microsoft.com/office/drawing/2014/main" id="{2FF8E4BE-E17A-4A8E-B04D-F968FCACA7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0</xdr:rowOff>
    </xdr:to>
    <xdr:pic>
      <xdr:nvPicPr>
        <xdr:cNvPr id="191453" name="Picture 515" descr="nealuce_parete">
          <a:extLst>
            <a:ext uri="{FF2B5EF4-FFF2-40B4-BE49-F238E27FC236}">
              <a16:creationId xmlns:a16="http://schemas.microsoft.com/office/drawing/2014/main" id="{639217FF-7657-405A-82EC-8CE7A004426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1454" name="Picture 516">
          <a:extLst>
            <a:ext uri="{FF2B5EF4-FFF2-40B4-BE49-F238E27FC236}">
              <a16:creationId xmlns:a16="http://schemas.microsoft.com/office/drawing/2014/main" id="{DE802079-3787-49AC-A1C3-66B54975E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9525</xdr:rowOff>
    </xdr:to>
    <xdr:pic>
      <xdr:nvPicPr>
        <xdr:cNvPr id="191455" name="Picture 517" descr="nealuce_parete">
          <a:extLst>
            <a:ext uri="{FF2B5EF4-FFF2-40B4-BE49-F238E27FC236}">
              <a16:creationId xmlns:a16="http://schemas.microsoft.com/office/drawing/2014/main" id="{576908A7-490A-4C44-90E7-1E8D18ED36C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11887200"/>
          <a:ext cx="781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1456" name="Picture 518">
          <a:extLst>
            <a:ext uri="{FF2B5EF4-FFF2-40B4-BE49-F238E27FC236}">
              <a16:creationId xmlns:a16="http://schemas.microsoft.com/office/drawing/2014/main" id="{E1BCEC02-7F61-40F7-A3D8-64E9CC4F89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1457" name="Picture 519">
          <a:extLst>
            <a:ext uri="{FF2B5EF4-FFF2-40B4-BE49-F238E27FC236}">
              <a16:creationId xmlns:a16="http://schemas.microsoft.com/office/drawing/2014/main" id="{6A0D0937-E526-408D-A2EC-4ADFF1D716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58" name="Picture 520">
          <a:extLst>
            <a:ext uri="{FF2B5EF4-FFF2-40B4-BE49-F238E27FC236}">
              <a16:creationId xmlns:a16="http://schemas.microsoft.com/office/drawing/2014/main" id="{104FCCD7-644E-44A9-92E4-72B07B477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459" name="Picture 521" descr="nealuce_parete">
          <a:extLst>
            <a:ext uri="{FF2B5EF4-FFF2-40B4-BE49-F238E27FC236}">
              <a16:creationId xmlns:a16="http://schemas.microsoft.com/office/drawing/2014/main" id="{A2C7014F-8F79-48FC-B0D3-3B39452CD94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60" name="Picture 522">
          <a:extLst>
            <a:ext uri="{FF2B5EF4-FFF2-40B4-BE49-F238E27FC236}">
              <a16:creationId xmlns:a16="http://schemas.microsoft.com/office/drawing/2014/main" id="{48173434-0BB0-4F88-BC13-D72CA01CEE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61" name="Picture 523">
          <a:extLst>
            <a:ext uri="{FF2B5EF4-FFF2-40B4-BE49-F238E27FC236}">
              <a16:creationId xmlns:a16="http://schemas.microsoft.com/office/drawing/2014/main" id="{930F4F63-3610-48F0-969C-5FF344D3AA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462" name="Picture 524" descr="nealuce_parete">
          <a:extLst>
            <a:ext uri="{FF2B5EF4-FFF2-40B4-BE49-F238E27FC236}">
              <a16:creationId xmlns:a16="http://schemas.microsoft.com/office/drawing/2014/main" id="{92A4DE01-B33E-4EDE-ABD2-07AAFCB4798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63" name="Picture 525">
          <a:extLst>
            <a:ext uri="{FF2B5EF4-FFF2-40B4-BE49-F238E27FC236}">
              <a16:creationId xmlns:a16="http://schemas.microsoft.com/office/drawing/2014/main" id="{97311770-BE4B-433C-9033-32A491E08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64" name="Picture 526">
          <a:extLst>
            <a:ext uri="{FF2B5EF4-FFF2-40B4-BE49-F238E27FC236}">
              <a16:creationId xmlns:a16="http://schemas.microsoft.com/office/drawing/2014/main" id="{81C89F66-AA87-4E8F-8FAF-7900CCE89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465" name="Picture 527" descr="nealuce_parete">
          <a:extLst>
            <a:ext uri="{FF2B5EF4-FFF2-40B4-BE49-F238E27FC236}">
              <a16:creationId xmlns:a16="http://schemas.microsoft.com/office/drawing/2014/main" id="{9E72F92C-CFD1-41A3-AD6E-D1FC43C2164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66" name="Picture 528">
          <a:extLst>
            <a:ext uri="{FF2B5EF4-FFF2-40B4-BE49-F238E27FC236}">
              <a16:creationId xmlns:a16="http://schemas.microsoft.com/office/drawing/2014/main" id="{FA2B6E44-EC23-469D-95A0-691CB0DBC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67" name="Picture 529">
          <a:extLst>
            <a:ext uri="{FF2B5EF4-FFF2-40B4-BE49-F238E27FC236}">
              <a16:creationId xmlns:a16="http://schemas.microsoft.com/office/drawing/2014/main" id="{2B1E41C8-E92E-4DE5-8782-B09317776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468" name="Picture 530" descr="nealuce_parete">
          <a:extLst>
            <a:ext uri="{FF2B5EF4-FFF2-40B4-BE49-F238E27FC236}">
              <a16:creationId xmlns:a16="http://schemas.microsoft.com/office/drawing/2014/main" id="{F4D83D48-D5C1-4EE6-B799-FE05DCEC42D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69" name="Picture 531">
          <a:extLst>
            <a:ext uri="{FF2B5EF4-FFF2-40B4-BE49-F238E27FC236}">
              <a16:creationId xmlns:a16="http://schemas.microsoft.com/office/drawing/2014/main" id="{CB3E6B02-85DC-4052-B06B-22CEBF60D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70" name="Picture 532">
          <a:extLst>
            <a:ext uri="{FF2B5EF4-FFF2-40B4-BE49-F238E27FC236}">
              <a16:creationId xmlns:a16="http://schemas.microsoft.com/office/drawing/2014/main" id="{9BA9B2FA-77C4-40EB-87C9-65B7C0F16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471" name="Picture 533" descr="nealuce_parete">
          <a:extLst>
            <a:ext uri="{FF2B5EF4-FFF2-40B4-BE49-F238E27FC236}">
              <a16:creationId xmlns:a16="http://schemas.microsoft.com/office/drawing/2014/main" id="{10628696-1C13-40AE-B55C-FE06A7B7C54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72" name="Picture 534">
          <a:extLst>
            <a:ext uri="{FF2B5EF4-FFF2-40B4-BE49-F238E27FC236}">
              <a16:creationId xmlns:a16="http://schemas.microsoft.com/office/drawing/2014/main" id="{7068E9D7-2F52-482A-B4FC-F558FFEE9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73" name="Picture 535">
          <a:extLst>
            <a:ext uri="{FF2B5EF4-FFF2-40B4-BE49-F238E27FC236}">
              <a16:creationId xmlns:a16="http://schemas.microsoft.com/office/drawing/2014/main" id="{47DAA083-FBDC-4742-890E-49BE94ECE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474" name="Picture 536" descr="nealuce_parete">
          <a:extLst>
            <a:ext uri="{FF2B5EF4-FFF2-40B4-BE49-F238E27FC236}">
              <a16:creationId xmlns:a16="http://schemas.microsoft.com/office/drawing/2014/main" id="{44A5E332-EDA7-4F49-9593-26398F0854C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75" name="Picture 537">
          <a:extLst>
            <a:ext uri="{FF2B5EF4-FFF2-40B4-BE49-F238E27FC236}">
              <a16:creationId xmlns:a16="http://schemas.microsoft.com/office/drawing/2014/main" id="{1EB1CCCA-9D7E-477C-996F-26FB1AA6FD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76" name="Picture 538">
          <a:extLst>
            <a:ext uri="{FF2B5EF4-FFF2-40B4-BE49-F238E27FC236}">
              <a16:creationId xmlns:a16="http://schemas.microsoft.com/office/drawing/2014/main" id="{EB715A1F-3DA0-4202-B126-F3D5697F1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477" name="Picture 539" descr="nealuce_parete">
          <a:extLst>
            <a:ext uri="{FF2B5EF4-FFF2-40B4-BE49-F238E27FC236}">
              <a16:creationId xmlns:a16="http://schemas.microsoft.com/office/drawing/2014/main" id="{6C16788F-88D5-47DD-A108-2B309CD95A0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78" name="Picture 540">
          <a:extLst>
            <a:ext uri="{FF2B5EF4-FFF2-40B4-BE49-F238E27FC236}">
              <a16:creationId xmlns:a16="http://schemas.microsoft.com/office/drawing/2014/main" id="{B6ED275C-2ACE-4DF3-8660-CBFD9A286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79" name="Picture 541">
          <a:extLst>
            <a:ext uri="{FF2B5EF4-FFF2-40B4-BE49-F238E27FC236}">
              <a16:creationId xmlns:a16="http://schemas.microsoft.com/office/drawing/2014/main" id="{CF6FE4E2-1BCF-4FCD-A143-A0B107784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1480" name="Picture 542" descr="nealuce_parete">
          <a:extLst>
            <a:ext uri="{FF2B5EF4-FFF2-40B4-BE49-F238E27FC236}">
              <a16:creationId xmlns:a16="http://schemas.microsoft.com/office/drawing/2014/main" id="{99C3768E-1393-4E36-B666-701E238507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81" name="Picture 543">
          <a:extLst>
            <a:ext uri="{FF2B5EF4-FFF2-40B4-BE49-F238E27FC236}">
              <a16:creationId xmlns:a16="http://schemas.microsoft.com/office/drawing/2014/main" id="{90D9A03C-C491-4146-8911-DF81FC64ED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1482" name="Picture 544">
          <a:extLst>
            <a:ext uri="{FF2B5EF4-FFF2-40B4-BE49-F238E27FC236}">
              <a16:creationId xmlns:a16="http://schemas.microsoft.com/office/drawing/2014/main" id="{E344BBB2-7FAD-464D-9072-0AF27BEE9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1483" name="Picture 545">
          <a:extLst>
            <a:ext uri="{FF2B5EF4-FFF2-40B4-BE49-F238E27FC236}">
              <a16:creationId xmlns:a16="http://schemas.microsoft.com/office/drawing/2014/main" id="{77DC590A-C1C2-4C7A-9BA5-FA22BD734E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1095375</xdr:colOff>
      <xdr:row>56</xdr:row>
      <xdr:rowOff>9525</xdr:rowOff>
    </xdr:to>
    <xdr:pic>
      <xdr:nvPicPr>
        <xdr:cNvPr id="191484" name="Picture 546" descr="nealuce_parete">
          <a:extLst>
            <a:ext uri="{FF2B5EF4-FFF2-40B4-BE49-F238E27FC236}">
              <a16:creationId xmlns:a16="http://schemas.microsoft.com/office/drawing/2014/main" id="{4C9F8840-5983-4DCE-8CAF-56F29EBF888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30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1485" name="Picture 547">
          <a:extLst>
            <a:ext uri="{FF2B5EF4-FFF2-40B4-BE49-F238E27FC236}">
              <a16:creationId xmlns:a16="http://schemas.microsoft.com/office/drawing/2014/main" id="{6421A4DB-B298-4C8E-8C6B-D183F8ADE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9525</xdr:rowOff>
    </xdr:to>
    <xdr:pic>
      <xdr:nvPicPr>
        <xdr:cNvPr id="191486" name="Picture 548" descr="nealuce_parete">
          <a:extLst>
            <a:ext uri="{FF2B5EF4-FFF2-40B4-BE49-F238E27FC236}">
              <a16:creationId xmlns:a16="http://schemas.microsoft.com/office/drawing/2014/main" id="{B3D6E6E9-00B8-4A54-9C27-A282FF7E3CA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11887200"/>
          <a:ext cx="781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1487" name="Picture 549">
          <a:extLst>
            <a:ext uri="{FF2B5EF4-FFF2-40B4-BE49-F238E27FC236}">
              <a16:creationId xmlns:a16="http://schemas.microsoft.com/office/drawing/2014/main" id="{A5CA9348-7DA1-461E-9AFD-BC512FA0D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9525</xdr:rowOff>
    </xdr:to>
    <xdr:pic>
      <xdr:nvPicPr>
        <xdr:cNvPr id="192512" name="Picture 550" descr="nealuce_parete">
          <a:extLst>
            <a:ext uri="{FF2B5EF4-FFF2-40B4-BE49-F238E27FC236}">
              <a16:creationId xmlns:a16="http://schemas.microsoft.com/office/drawing/2014/main" id="{80AF53B7-8A2F-4AA6-B0D2-620DA902939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11887200"/>
          <a:ext cx="781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2513" name="Picture 551">
          <a:extLst>
            <a:ext uri="{FF2B5EF4-FFF2-40B4-BE49-F238E27FC236}">
              <a16:creationId xmlns:a16="http://schemas.microsoft.com/office/drawing/2014/main" id="{1ED39BA8-2952-4D66-BB8F-802BB1DD1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2514" name="Picture 552">
          <a:extLst>
            <a:ext uri="{FF2B5EF4-FFF2-40B4-BE49-F238E27FC236}">
              <a16:creationId xmlns:a16="http://schemas.microsoft.com/office/drawing/2014/main" id="{49FF9BEC-B451-4CC7-AE3E-2BABEE842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515" name="Picture 553">
          <a:extLst>
            <a:ext uri="{FF2B5EF4-FFF2-40B4-BE49-F238E27FC236}">
              <a16:creationId xmlns:a16="http://schemas.microsoft.com/office/drawing/2014/main" id="{ACE0C84E-506C-49B5-961E-614881B09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2516" name="Picture 554" descr="nealuce_parete">
          <a:extLst>
            <a:ext uri="{FF2B5EF4-FFF2-40B4-BE49-F238E27FC236}">
              <a16:creationId xmlns:a16="http://schemas.microsoft.com/office/drawing/2014/main" id="{6B1FB975-009A-4309-A568-5F11A29B991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517" name="Picture 555">
          <a:extLst>
            <a:ext uri="{FF2B5EF4-FFF2-40B4-BE49-F238E27FC236}">
              <a16:creationId xmlns:a16="http://schemas.microsoft.com/office/drawing/2014/main" id="{5ED4C4DC-7FE0-458F-BAC3-1233DB28C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518" name="Picture 556">
          <a:extLst>
            <a:ext uri="{FF2B5EF4-FFF2-40B4-BE49-F238E27FC236}">
              <a16:creationId xmlns:a16="http://schemas.microsoft.com/office/drawing/2014/main" id="{A6A65A45-46CC-49D8-96A4-0DCE4D2DEA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2519" name="Picture 557" descr="nealuce_parete">
          <a:extLst>
            <a:ext uri="{FF2B5EF4-FFF2-40B4-BE49-F238E27FC236}">
              <a16:creationId xmlns:a16="http://schemas.microsoft.com/office/drawing/2014/main" id="{C001E5E3-5B16-4F2A-BFB3-146C50DFE9A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520" name="Picture 558">
          <a:extLst>
            <a:ext uri="{FF2B5EF4-FFF2-40B4-BE49-F238E27FC236}">
              <a16:creationId xmlns:a16="http://schemas.microsoft.com/office/drawing/2014/main" id="{F8FA543D-F473-48EE-9596-F0FB681EB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2521" name="Picture 559">
          <a:extLst>
            <a:ext uri="{FF2B5EF4-FFF2-40B4-BE49-F238E27FC236}">
              <a16:creationId xmlns:a16="http://schemas.microsoft.com/office/drawing/2014/main" id="{E68F4EE0-5B6E-4FC5-ADAA-D6478C7F76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522" name="Picture 560">
          <a:extLst>
            <a:ext uri="{FF2B5EF4-FFF2-40B4-BE49-F238E27FC236}">
              <a16:creationId xmlns:a16="http://schemas.microsoft.com/office/drawing/2014/main" id="{C6D2BE35-FCA6-4A47-B6E3-9F64CB6792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1095375</xdr:colOff>
      <xdr:row>56</xdr:row>
      <xdr:rowOff>9525</xdr:rowOff>
    </xdr:to>
    <xdr:pic>
      <xdr:nvPicPr>
        <xdr:cNvPr id="192523" name="Picture 561" descr="nealuce_parete">
          <a:extLst>
            <a:ext uri="{FF2B5EF4-FFF2-40B4-BE49-F238E27FC236}">
              <a16:creationId xmlns:a16="http://schemas.microsoft.com/office/drawing/2014/main" id="{8989C4F6-4482-41E4-90E3-CF7FAE4A4C4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30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2524" name="Picture 562">
          <a:extLst>
            <a:ext uri="{FF2B5EF4-FFF2-40B4-BE49-F238E27FC236}">
              <a16:creationId xmlns:a16="http://schemas.microsoft.com/office/drawing/2014/main" id="{A2E2FB1F-827E-4263-B438-56F1FDEDFC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9525</xdr:rowOff>
    </xdr:to>
    <xdr:pic>
      <xdr:nvPicPr>
        <xdr:cNvPr id="192525" name="Picture 563" descr="nealuce_parete">
          <a:extLst>
            <a:ext uri="{FF2B5EF4-FFF2-40B4-BE49-F238E27FC236}">
              <a16:creationId xmlns:a16="http://schemas.microsoft.com/office/drawing/2014/main" id="{BD4A4D51-41B0-43EC-AA8E-8A14948BBB8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11887200"/>
          <a:ext cx="781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2526" name="Picture 564">
          <a:extLst>
            <a:ext uri="{FF2B5EF4-FFF2-40B4-BE49-F238E27FC236}">
              <a16:creationId xmlns:a16="http://schemas.microsoft.com/office/drawing/2014/main" id="{08C994F5-E881-4854-8D72-43E5923587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9525</xdr:rowOff>
    </xdr:to>
    <xdr:pic>
      <xdr:nvPicPr>
        <xdr:cNvPr id="192527" name="Picture 565" descr="nealuce_parete">
          <a:extLst>
            <a:ext uri="{FF2B5EF4-FFF2-40B4-BE49-F238E27FC236}">
              <a16:creationId xmlns:a16="http://schemas.microsoft.com/office/drawing/2014/main" id="{ADC3CD55-84DF-493E-951B-D0D960B689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11887200"/>
          <a:ext cx="781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2528" name="Picture 566">
          <a:extLst>
            <a:ext uri="{FF2B5EF4-FFF2-40B4-BE49-F238E27FC236}">
              <a16:creationId xmlns:a16="http://schemas.microsoft.com/office/drawing/2014/main" id="{FF6E427C-2F47-421B-AF00-0516CA9E14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2529" name="Picture 567">
          <a:extLst>
            <a:ext uri="{FF2B5EF4-FFF2-40B4-BE49-F238E27FC236}">
              <a16:creationId xmlns:a16="http://schemas.microsoft.com/office/drawing/2014/main" id="{EC3D01E2-5214-4B75-B46C-7E22821841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530" name="Picture 568">
          <a:extLst>
            <a:ext uri="{FF2B5EF4-FFF2-40B4-BE49-F238E27FC236}">
              <a16:creationId xmlns:a16="http://schemas.microsoft.com/office/drawing/2014/main" id="{C18B5D79-9FCA-46E1-BCD9-D540E07CC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2531" name="Picture 569" descr="nealuce_parete">
          <a:extLst>
            <a:ext uri="{FF2B5EF4-FFF2-40B4-BE49-F238E27FC236}">
              <a16:creationId xmlns:a16="http://schemas.microsoft.com/office/drawing/2014/main" id="{E5232328-C5F6-4292-9001-B3BD7792EC3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532" name="Picture 570">
          <a:extLst>
            <a:ext uri="{FF2B5EF4-FFF2-40B4-BE49-F238E27FC236}">
              <a16:creationId xmlns:a16="http://schemas.microsoft.com/office/drawing/2014/main" id="{950E27F1-FB98-4299-AE30-14E37F7E21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533" name="Picture 571">
          <a:extLst>
            <a:ext uri="{FF2B5EF4-FFF2-40B4-BE49-F238E27FC236}">
              <a16:creationId xmlns:a16="http://schemas.microsoft.com/office/drawing/2014/main" id="{A41EC8D1-E252-4A1D-AF36-EA0D1B431C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2534" name="Picture 572" descr="nealuce_parete">
          <a:extLst>
            <a:ext uri="{FF2B5EF4-FFF2-40B4-BE49-F238E27FC236}">
              <a16:creationId xmlns:a16="http://schemas.microsoft.com/office/drawing/2014/main" id="{9B03C2D9-1D7B-42BD-A21A-728B9714D3C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535" name="Picture 573">
          <a:extLst>
            <a:ext uri="{FF2B5EF4-FFF2-40B4-BE49-F238E27FC236}">
              <a16:creationId xmlns:a16="http://schemas.microsoft.com/office/drawing/2014/main" id="{6AF347C0-6523-42FE-BCD1-E8CCF9700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2536" name="Picture 574">
          <a:extLst>
            <a:ext uri="{FF2B5EF4-FFF2-40B4-BE49-F238E27FC236}">
              <a16:creationId xmlns:a16="http://schemas.microsoft.com/office/drawing/2014/main" id="{E5580CB0-AADA-4D66-AEB1-BD716ECC3D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0</xdr:rowOff>
    </xdr:to>
    <xdr:pic>
      <xdr:nvPicPr>
        <xdr:cNvPr id="192537" name="Picture 575" descr="nealuce_parete">
          <a:extLst>
            <a:ext uri="{FF2B5EF4-FFF2-40B4-BE49-F238E27FC236}">
              <a16:creationId xmlns:a16="http://schemas.microsoft.com/office/drawing/2014/main" id="{38F9C490-43F9-4BEC-BF9D-8F98C4FB2A3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538" name="Picture 576">
          <a:extLst>
            <a:ext uri="{FF2B5EF4-FFF2-40B4-BE49-F238E27FC236}">
              <a16:creationId xmlns:a16="http://schemas.microsoft.com/office/drawing/2014/main" id="{16D50E4B-467D-4D00-A34D-0B036D4CA5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133350</xdr:rowOff>
    </xdr:to>
    <xdr:pic>
      <xdr:nvPicPr>
        <xdr:cNvPr id="192539" name="Picture 577" descr="nealuce_parete">
          <a:extLst>
            <a:ext uri="{FF2B5EF4-FFF2-40B4-BE49-F238E27FC236}">
              <a16:creationId xmlns:a16="http://schemas.microsoft.com/office/drawing/2014/main" id="{D02F8510-2BD6-4984-BC76-1B72344B615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540" name="Picture 578">
          <a:extLst>
            <a:ext uri="{FF2B5EF4-FFF2-40B4-BE49-F238E27FC236}">
              <a16:creationId xmlns:a16="http://schemas.microsoft.com/office/drawing/2014/main" id="{552BFF83-0239-48AE-B463-2290A214A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133350</xdr:rowOff>
    </xdr:to>
    <xdr:pic>
      <xdr:nvPicPr>
        <xdr:cNvPr id="192541" name="Picture 579" descr="nealuce_parete">
          <a:extLst>
            <a:ext uri="{FF2B5EF4-FFF2-40B4-BE49-F238E27FC236}">
              <a16:creationId xmlns:a16="http://schemas.microsoft.com/office/drawing/2014/main" id="{930A06DF-2198-4350-A0E3-AE3CC07C301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542" name="Picture 580">
          <a:extLst>
            <a:ext uri="{FF2B5EF4-FFF2-40B4-BE49-F238E27FC236}">
              <a16:creationId xmlns:a16="http://schemas.microsoft.com/office/drawing/2014/main" id="{F78A5FCE-32B1-4C39-BA6D-5A72EDB566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133350</xdr:rowOff>
    </xdr:to>
    <xdr:pic>
      <xdr:nvPicPr>
        <xdr:cNvPr id="192543" name="Picture 581" descr="nealuce_parete">
          <a:extLst>
            <a:ext uri="{FF2B5EF4-FFF2-40B4-BE49-F238E27FC236}">
              <a16:creationId xmlns:a16="http://schemas.microsoft.com/office/drawing/2014/main" id="{2CD6071E-0992-45DB-8E49-2B6B745196F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544" name="Picture 582">
          <a:extLst>
            <a:ext uri="{FF2B5EF4-FFF2-40B4-BE49-F238E27FC236}">
              <a16:creationId xmlns:a16="http://schemas.microsoft.com/office/drawing/2014/main" id="{F0D67653-77C3-4C09-A31A-E5AD131090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133350</xdr:rowOff>
    </xdr:to>
    <xdr:pic>
      <xdr:nvPicPr>
        <xdr:cNvPr id="192545" name="Picture 583" descr="nealuce_parete">
          <a:extLst>
            <a:ext uri="{FF2B5EF4-FFF2-40B4-BE49-F238E27FC236}">
              <a16:creationId xmlns:a16="http://schemas.microsoft.com/office/drawing/2014/main" id="{A2E19E7C-FB54-47D9-A690-72E9A4B32BA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546" name="Picture 584">
          <a:extLst>
            <a:ext uri="{FF2B5EF4-FFF2-40B4-BE49-F238E27FC236}">
              <a16:creationId xmlns:a16="http://schemas.microsoft.com/office/drawing/2014/main" id="{4F38B8AF-CF1F-4012-AAA1-FB03E4FB4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2547" name="Picture 585" descr="nealuce_parete">
          <a:extLst>
            <a:ext uri="{FF2B5EF4-FFF2-40B4-BE49-F238E27FC236}">
              <a16:creationId xmlns:a16="http://schemas.microsoft.com/office/drawing/2014/main" id="{F3E101A0-5EDD-448C-A6D5-9C797AE50DA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838200</xdr:colOff>
      <xdr:row>56</xdr:row>
      <xdr:rowOff>0</xdr:rowOff>
    </xdr:from>
    <xdr:to>
      <xdr:col>1</xdr:col>
      <xdr:colOff>838200</xdr:colOff>
      <xdr:row>61</xdr:row>
      <xdr:rowOff>19050</xdr:rowOff>
    </xdr:to>
    <xdr:pic>
      <xdr:nvPicPr>
        <xdr:cNvPr id="192548" name="Picture 586">
          <a:extLst>
            <a:ext uri="{FF2B5EF4-FFF2-40B4-BE49-F238E27FC236}">
              <a16:creationId xmlns:a16="http://schemas.microsoft.com/office/drawing/2014/main" id="{DE602914-B012-44BC-A3DE-B5B87F1AD3B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85900" y="11887200"/>
          <a:ext cx="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549" name="Picture 587">
          <a:extLst>
            <a:ext uri="{FF2B5EF4-FFF2-40B4-BE49-F238E27FC236}">
              <a16:creationId xmlns:a16="http://schemas.microsoft.com/office/drawing/2014/main" id="{D92ABADD-686F-4CA5-84EF-9E66000B3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2550" name="Picture 588" descr="nealuce_parete">
          <a:extLst>
            <a:ext uri="{FF2B5EF4-FFF2-40B4-BE49-F238E27FC236}">
              <a16:creationId xmlns:a16="http://schemas.microsoft.com/office/drawing/2014/main" id="{EF2526B7-3E0B-4EF6-A8BA-C0AD2A4DB8D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551" name="Picture 589">
          <a:extLst>
            <a:ext uri="{FF2B5EF4-FFF2-40B4-BE49-F238E27FC236}">
              <a16:creationId xmlns:a16="http://schemas.microsoft.com/office/drawing/2014/main" id="{6D5180B1-83B2-450C-85F5-3A76ADF6E5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2552" name="Picture 590" descr="nealuce_parete">
          <a:extLst>
            <a:ext uri="{FF2B5EF4-FFF2-40B4-BE49-F238E27FC236}">
              <a16:creationId xmlns:a16="http://schemas.microsoft.com/office/drawing/2014/main" id="{9E45A31D-AD67-4720-A0DD-A49E6FE075C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838200</xdr:colOff>
      <xdr:row>56</xdr:row>
      <xdr:rowOff>0</xdr:rowOff>
    </xdr:from>
    <xdr:to>
      <xdr:col>1</xdr:col>
      <xdr:colOff>838200</xdr:colOff>
      <xdr:row>61</xdr:row>
      <xdr:rowOff>19050</xdr:rowOff>
    </xdr:to>
    <xdr:pic>
      <xdr:nvPicPr>
        <xdr:cNvPr id="192553" name="Picture 591">
          <a:extLst>
            <a:ext uri="{FF2B5EF4-FFF2-40B4-BE49-F238E27FC236}">
              <a16:creationId xmlns:a16="http://schemas.microsoft.com/office/drawing/2014/main" id="{B8AB0439-3AEB-40E7-9CA2-E3E0A1DD31A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85900" y="11887200"/>
          <a:ext cx="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554" name="Picture 592">
          <a:extLst>
            <a:ext uri="{FF2B5EF4-FFF2-40B4-BE49-F238E27FC236}">
              <a16:creationId xmlns:a16="http://schemas.microsoft.com/office/drawing/2014/main" id="{60453922-C8C5-4EDC-A358-07F387D87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2555" name="Picture 593" descr="nealuce_parete">
          <a:extLst>
            <a:ext uri="{FF2B5EF4-FFF2-40B4-BE49-F238E27FC236}">
              <a16:creationId xmlns:a16="http://schemas.microsoft.com/office/drawing/2014/main" id="{3E296C13-FD40-47CD-8827-8AC668CC396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2556" name="Picture 594">
          <a:extLst>
            <a:ext uri="{FF2B5EF4-FFF2-40B4-BE49-F238E27FC236}">
              <a16:creationId xmlns:a16="http://schemas.microsoft.com/office/drawing/2014/main" id="{329F8C44-DF44-4831-BFE7-5D3FACA74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557" name="Picture 595">
          <a:extLst>
            <a:ext uri="{FF2B5EF4-FFF2-40B4-BE49-F238E27FC236}">
              <a16:creationId xmlns:a16="http://schemas.microsoft.com/office/drawing/2014/main" id="{DA2C66E6-8D1D-4803-AB9D-88C3EEB854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1095375</xdr:colOff>
      <xdr:row>56</xdr:row>
      <xdr:rowOff>9525</xdr:rowOff>
    </xdr:to>
    <xdr:pic>
      <xdr:nvPicPr>
        <xdr:cNvPr id="192558" name="Picture 596" descr="nealuce_parete">
          <a:extLst>
            <a:ext uri="{FF2B5EF4-FFF2-40B4-BE49-F238E27FC236}">
              <a16:creationId xmlns:a16="http://schemas.microsoft.com/office/drawing/2014/main" id="{C1A12FD8-3194-488F-8B94-BF5E88C699D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30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2559" name="Picture 597">
          <a:extLst>
            <a:ext uri="{FF2B5EF4-FFF2-40B4-BE49-F238E27FC236}">
              <a16:creationId xmlns:a16="http://schemas.microsoft.com/office/drawing/2014/main" id="{FF4382A0-0653-4992-BF1D-C8FED99B37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9525</xdr:rowOff>
    </xdr:to>
    <xdr:pic>
      <xdr:nvPicPr>
        <xdr:cNvPr id="192560" name="Picture 598" descr="nealuce_parete">
          <a:extLst>
            <a:ext uri="{FF2B5EF4-FFF2-40B4-BE49-F238E27FC236}">
              <a16:creationId xmlns:a16="http://schemas.microsoft.com/office/drawing/2014/main" id="{50211B8C-AFAF-4B4D-9CC3-AA6BD1A8F9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11887200"/>
          <a:ext cx="781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2561" name="Picture 599">
          <a:extLst>
            <a:ext uri="{FF2B5EF4-FFF2-40B4-BE49-F238E27FC236}">
              <a16:creationId xmlns:a16="http://schemas.microsoft.com/office/drawing/2014/main" id="{34E6A240-6B4D-45AD-9F84-8670C0CA3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9525</xdr:rowOff>
    </xdr:to>
    <xdr:pic>
      <xdr:nvPicPr>
        <xdr:cNvPr id="192562" name="Picture 600" descr="nealuce_parete">
          <a:extLst>
            <a:ext uri="{FF2B5EF4-FFF2-40B4-BE49-F238E27FC236}">
              <a16:creationId xmlns:a16="http://schemas.microsoft.com/office/drawing/2014/main" id="{878EA466-2FFC-4EBA-BB8A-2D0A5BAC1F8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11887200"/>
          <a:ext cx="781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2563" name="Picture 601">
          <a:extLst>
            <a:ext uri="{FF2B5EF4-FFF2-40B4-BE49-F238E27FC236}">
              <a16:creationId xmlns:a16="http://schemas.microsoft.com/office/drawing/2014/main" id="{C6138511-036A-4052-B601-EE9D82268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2564" name="Picture 604">
          <a:extLst>
            <a:ext uri="{FF2B5EF4-FFF2-40B4-BE49-F238E27FC236}">
              <a16:creationId xmlns:a16="http://schemas.microsoft.com/office/drawing/2014/main" id="{F5EC7815-0CAF-4097-8F34-44B4C19D3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0</xdr:rowOff>
    </xdr:to>
    <xdr:pic>
      <xdr:nvPicPr>
        <xdr:cNvPr id="192565" name="Picture 605">
          <a:extLst>
            <a:ext uri="{FF2B5EF4-FFF2-40B4-BE49-F238E27FC236}">
              <a16:creationId xmlns:a16="http://schemas.microsoft.com/office/drawing/2014/main" id="{DF0FA136-5732-4C5E-80EC-CABF4940D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0</xdr:rowOff>
    </xdr:to>
    <xdr:pic>
      <xdr:nvPicPr>
        <xdr:cNvPr id="192566" name="Picture 606" descr="nealuce_parete">
          <a:extLst>
            <a:ext uri="{FF2B5EF4-FFF2-40B4-BE49-F238E27FC236}">
              <a16:creationId xmlns:a16="http://schemas.microsoft.com/office/drawing/2014/main" id="{F7514705-6AAF-4C29-BB8F-F46A3121D74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3075" y="11887200"/>
          <a:ext cx="781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2567" name="Picture 607">
          <a:extLst>
            <a:ext uri="{FF2B5EF4-FFF2-40B4-BE49-F238E27FC236}">
              <a16:creationId xmlns:a16="http://schemas.microsoft.com/office/drawing/2014/main" id="{41979152-9C49-466B-972A-CF8F583B2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2568" name="Picture 608">
          <a:extLst>
            <a:ext uri="{FF2B5EF4-FFF2-40B4-BE49-F238E27FC236}">
              <a16:creationId xmlns:a16="http://schemas.microsoft.com/office/drawing/2014/main" id="{322C84BB-EFC8-45E4-9E2E-3F5E38B39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9525</xdr:rowOff>
    </xdr:to>
    <xdr:pic>
      <xdr:nvPicPr>
        <xdr:cNvPr id="192569" name="Picture 609" descr="nealuce_parete">
          <a:extLst>
            <a:ext uri="{FF2B5EF4-FFF2-40B4-BE49-F238E27FC236}">
              <a16:creationId xmlns:a16="http://schemas.microsoft.com/office/drawing/2014/main" id="{DE78370B-3E17-49A7-A6A3-9F47DF7A0BD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11887200"/>
          <a:ext cx="781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0</xdr:rowOff>
    </xdr:to>
    <xdr:pic>
      <xdr:nvPicPr>
        <xdr:cNvPr id="192570" name="Picture 611" descr="nealuce_parete">
          <a:extLst>
            <a:ext uri="{FF2B5EF4-FFF2-40B4-BE49-F238E27FC236}">
              <a16:creationId xmlns:a16="http://schemas.microsoft.com/office/drawing/2014/main" id="{89C298CD-1912-44AF-A62F-2A4BB3915FD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3075" y="11887200"/>
          <a:ext cx="781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0</xdr:rowOff>
    </xdr:to>
    <xdr:pic>
      <xdr:nvPicPr>
        <xdr:cNvPr id="192571" name="Picture 612">
          <a:extLst>
            <a:ext uri="{FF2B5EF4-FFF2-40B4-BE49-F238E27FC236}">
              <a16:creationId xmlns:a16="http://schemas.microsoft.com/office/drawing/2014/main" id="{10EC3BD3-B74A-4A00-859E-EA6A04F696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0</xdr:rowOff>
    </xdr:to>
    <xdr:pic>
      <xdr:nvPicPr>
        <xdr:cNvPr id="192572" name="Picture 615" descr="nealuce_parete">
          <a:extLst>
            <a:ext uri="{FF2B5EF4-FFF2-40B4-BE49-F238E27FC236}">
              <a16:creationId xmlns:a16="http://schemas.microsoft.com/office/drawing/2014/main" id="{02B399CF-8EA7-445A-A85E-0A842CEA853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3075" y="11887200"/>
          <a:ext cx="781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0</xdr:rowOff>
    </xdr:to>
    <xdr:pic>
      <xdr:nvPicPr>
        <xdr:cNvPr id="192573" name="Picture 616">
          <a:extLst>
            <a:ext uri="{FF2B5EF4-FFF2-40B4-BE49-F238E27FC236}">
              <a16:creationId xmlns:a16="http://schemas.microsoft.com/office/drawing/2014/main" id="{A33CFF1D-7A85-4A92-8EBD-73640FB25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0</xdr:rowOff>
    </xdr:to>
    <xdr:pic>
      <xdr:nvPicPr>
        <xdr:cNvPr id="192574" name="Picture 618">
          <a:extLst>
            <a:ext uri="{FF2B5EF4-FFF2-40B4-BE49-F238E27FC236}">
              <a16:creationId xmlns:a16="http://schemas.microsoft.com/office/drawing/2014/main" id="{16CAAB75-9124-4C7F-B514-65B48A7A52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0</xdr:rowOff>
    </xdr:to>
    <xdr:pic>
      <xdr:nvPicPr>
        <xdr:cNvPr id="192575" name="Picture 619" descr="nealuce_parete">
          <a:extLst>
            <a:ext uri="{FF2B5EF4-FFF2-40B4-BE49-F238E27FC236}">
              <a16:creationId xmlns:a16="http://schemas.microsoft.com/office/drawing/2014/main" id="{7DA303FC-B247-46BD-B72E-E4F3FC51118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3075" y="11887200"/>
          <a:ext cx="781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0</xdr:rowOff>
    </xdr:to>
    <xdr:pic>
      <xdr:nvPicPr>
        <xdr:cNvPr id="192576" name="Picture 620">
          <a:extLst>
            <a:ext uri="{FF2B5EF4-FFF2-40B4-BE49-F238E27FC236}">
              <a16:creationId xmlns:a16="http://schemas.microsoft.com/office/drawing/2014/main" id="{0CCC7F49-BA65-434C-9790-24A09AEBA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0</xdr:rowOff>
    </xdr:to>
    <xdr:pic>
      <xdr:nvPicPr>
        <xdr:cNvPr id="192577" name="Picture 621">
          <a:extLst>
            <a:ext uri="{FF2B5EF4-FFF2-40B4-BE49-F238E27FC236}">
              <a16:creationId xmlns:a16="http://schemas.microsoft.com/office/drawing/2014/main" id="{6BF0E50F-7AE6-46BC-A87D-DECFA6065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0</xdr:rowOff>
    </xdr:to>
    <xdr:pic>
      <xdr:nvPicPr>
        <xdr:cNvPr id="192578" name="Picture 622" descr="nealuce_parete">
          <a:extLst>
            <a:ext uri="{FF2B5EF4-FFF2-40B4-BE49-F238E27FC236}">
              <a16:creationId xmlns:a16="http://schemas.microsoft.com/office/drawing/2014/main" id="{6F41A74A-3DA3-4F46-83C9-3364B0A4378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3075" y="11887200"/>
          <a:ext cx="781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0</xdr:rowOff>
    </xdr:to>
    <xdr:pic>
      <xdr:nvPicPr>
        <xdr:cNvPr id="192579" name="Picture 623">
          <a:extLst>
            <a:ext uri="{FF2B5EF4-FFF2-40B4-BE49-F238E27FC236}">
              <a16:creationId xmlns:a16="http://schemas.microsoft.com/office/drawing/2014/main" id="{D772DB10-FC6B-44AD-9745-1D12F1653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0</xdr:rowOff>
    </xdr:to>
    <xdr:pic>
      <xdr:nvPicPr>
        <xdr:cNvPr id="192580" name="Picture 625" descr="nealuce_parete">
          <a:extLst>
            <a:ext uri="{FF2B5EF4-FFF2-40B4-BE49-F238E27FC236}">
              <a16:creationId xmlns:a16="http://schemas.microsoft.com/office/drawing/2014/main" id="{2CAE4170-2413-45C5-9E50-29E6923A518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3075" y="11887200"/>
          <a:ext cx="781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0</xdr:rowOff>
    </xdr:to>
    <xdr:pic>
      <xdr:nvPicPr>
        <xdr:cNvPr id="192581" name="Picture 626">
          <a:extLst>
            <a:ext uri="{FF2B5EF4-FFF2-40B4-BE49-F238E27FC236}">
              <a16:creationId xmlns:a16="http://schemas.microsoft.com/office/drawing/2014/main" id="{4324CA08-9BA2-44E4-8717-D4D0B1643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2582" name="Picture 628">
          <a:extLst>
            <a:ext uri="{FF2B5EF4-FFF2-40B4-BE49-F238E27FC236}">
              <a16:creationId xmlns:a16="http://schemas.microsoft.com/office/drawing/2014/main" id="{2FB548BE-B69D-4A15-9D2F-6F289D3DE7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9525</xdr:rowOff>
    </xdr:to>
    <xdr:pic>
      <xdr:nvPicPr>
        <xdr:cNvPr id="192583" name="Picture 629" descr="nealuce_parete">
          <a:extLst>
            <a:ext uri="{FF2B5EF4-FFF2-40B4-BE49-F238E27FC236}">
              <a16:creationId xmlns:a16="http://schemas.microsoft.com/office/drawing/2014/main" id="{E31A7CCE-E217-4E0F-B174-0470498DC29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11887200"/>
          <a:ext cx="781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2584" name="Picture 630">
          <a:extLst>
            <a:ext uri="{FF2B5EF4-FFF2-40B4-BE49-F238E27FC236}">
              <a16:creationId xmlns:a16="http://schemas.microsoft.com/office/drawing/2014/main" id="{208C1379-4520-4E0C-8FEC-617FEB0032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0</xdr:rowOff>
    </xdr:to>
    <xdr:pic>
      <xdr:nvPicPr>
        <xdr:cNvPr id="192585" name="Picture 633" descr="nealuce_parete">
          <a:extLst>
            <a:ext uri="{FF2B5EF4-FFF2-40B4-BE49-F238E27FC236}">
              <a16:creationId xmlns:a16="http://schemas.microsoft.com/office/drawing/2014/main" id="{2694B6A2-750B-4E1D-95E8-CB05570BDA1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3075" y="11887200"/>
          <a:ext cx="781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0</xdr:rowOff>
    </xdr:to>
    <xdr:pic>
      <xdr:nvPicPr>
        <xdr:cNvPr id="192586" name="Picture 634">
          <a:extLst>
            <a:ext uri="{FF2B5EF4-FFF2-40B4-BE49-F238E27FC236}">
              <a16:creationId xmlns:a16="http://schemas.microsoft.com/office/drawing/2014/main" id="{4F5B3D16-6E2F-49D7-8108-659B30AE4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2587" name="Picture 635">
          <a:extLst>
            <a:ext uri="{FF2B5EF4-FFF2-40B4-BE49-F238E27FC236}">
              <a16:creationId xmlns:a16="http://schemas.microsoft.com/office/drawing/2014/main" id="{677B75CE-D019-48F6-B9AF-CD5CD250FF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9525</xdr:rowOff>
    </xdr:to>
    <xdr:pic>
      <xdr:nvPicPr>
        <xdr:cNvPr id="192588" name="Picture 636" descr="nealuce_parete">
          <a:extLst>
            <a:ext uri="{FF2B5EF4-FFF2-40B4-BE49-F238E27FC236}">
              <a16:creationId xmlns:a16="http://schemas.microsoft.com/office/drawing/2014/main" id="{5C7EF5A2-ED3C-47D6-B110-84C2AF51F04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11887200"/>
          <a:ext cx="781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2589" name="Picture 637">
          <a:extLst>
            <a:ext uri="{FF2B5EF4-FFF2-40B4-BE49-F238E27FC236}">
              <a16:creationId xmlns:a16="http://schemas.microsoft.com/office/drawing/2014/main" id="{B98E3113-1E0A-4751-936B-829ED39404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0</xdr:rowOff>
    </xdr:to>
    <xdr:pic>
      <xdr:nvPicPr>
        <xdr:cNvPr id="192590" name="Picture 639">
          <a:extLst>
            <a:ext uri="{FF2B5EF4-FFF2-40B4-BE49-F238E27FC236}">
              <a16:creationId xmlns:a16="http://schemas.microsoft.com/office/drawing/2014/main" id="{81253F5C-4626-4A54-A4ED-C354FE73E4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0</xdr:rowOff>
    </xdr:to>
    <xdr:pic>
      <xdr:nvPicPr>
        <xdr:cNvPr id="192591" name="Picture 640" descr="nealuce_parete">
          <a:extLst>
            <a:ext uri="{FF2B5EF4-FFF2-40B4-BE49-F238E27FC236}">
              <a16:creationId xmlns:a16="http://schemas.microsoft.com/office/drawing/2014/main" id="{9141B1A4-0F79-4AC5-988A-B43F57C8ADF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3075" y="11887200"/>
          <a:ext cx="781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0</xdr:rowOff>
    </xdr:to>
    <xdr:pic>
      <xdr:nvPicPr>
        <xdr:cNvPr id="192592" name="Picture 641">
          <a:extLst>
            <a:ext uri="{FF2B5EF4-FFF2-40B4-BE49-F238E27FC236}">
              <a16:creationId xmlns:a16="http://schemas.microsoft.com/office/drawing/2014/main" id="{9123F9FB-4050-47A6-B414-1A1D5EA4F7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0</xdr:rowOff>
    </xdr:to>
    <xdr:pic>
      <xdr:nvPicPr>
        <xdr:cNvPr id="192593" name="Picture 643">
          <a:extLst>
            <a:ext uri="{FF2B5EF4-FFF2-40B4-BE49-F238E27FC236}">
              <a16:creationId xmlns:a16="http://schemas.microsoft.com/office/drawing/2014/main" id="{5A2F8949-D7B5-418F-B6CF-B15662CBB8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0</xdr:rowOff>
    </xdr:to>
    <xdr:pic>
      <xdr:nvPicPr>
        <xdr:cNvPr id="192594" name="Picture 644" descr="nealuce_parete">
          <a:extLst>
            <a:ext uri="{FF2B5EF4-FFF2-40B4-BE49-F238E27FC236}">
              <a16:creationId xmlns:a16="http://schemas.microsoft.com/office/drawing/2014/main" id="{9CFDF3E0-2A2B-4BF4-BDC0-AEEEDF1B09A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3075" y="11887200"/>
          <a:ext cx="781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2595" name="Picture 645">
          <a:extLst>
            <a:ext uri="{FF2B5EF4-FFF2-40B4-BE49-F238E27FC236}">
              <a16:creationId xmlns:a16="http://schemas.microsoft.com/office/drawing/2014/main" id="{0512DDC3-54B5-4541-A4FF-DB6F4B8D56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9525</xdr:rowOff>
    </xdr:to>
    <xdr:pic>
      <xdr:nvPicPr>
        <xdr:cNvPr id="192596" name="Picture 646" descr="nealuce_parete">
          <a:extLst>
            <a:ext uri="{FF2B5EF4-FFF2-40B4-BE49-F238E27FC236}">
              <a16:creationId xmlns:a16="http://schemas.microsoft.com/office/drawing/2014/main" id="{D1070F47-F5BE-45E3-BCD3-940F11896D3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11887200"/>
          <a:ext cx="781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2597" name="Picture 647">
          <a:extLst>
            <a:ext uri="{FF2B5EF4-FFF2-40B4-BE49-F238E27FC236}">
              <a16:creationId xmlns:a16="http://schemas.microsoft.com/office/drawing/2014/main" id="{0B1E8509-B423-4A74-9E45-3DFAF497F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2598" name="Picture 649">
          <a:extLst>
            <a:ext uri="{FF2B5EF4-FFF2-40B4-BE49-F238E27FC236}">
              <a16:creationId xmlns:a16="http://schemas.microsoft.com/office/drawing/2014/main" id="{BBC74783-3802-4B4F-95D3-3A0085C4F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0</xdr:rowOff>
    </xdr:to>
    <xdr:pic>
      <xdr:nvPicPr>
        <xdr:cNvPr id="192599" name="Picture 650">
          <a:extLst>
            <a:ext uri="{FF2B5EF4-FFF2-40B4-BE49-F238E27FC236}">
              <a16:creationId xmlns:a16="http://schemas.microsoft.com/office/drawing/2014/main" id="{36E4FFD3-489B-4870-AACE-F59F9F735D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0</xdr:rowOff>
    </xdr:to>
    <xdr:pic>
      <xdr:nvPicPr>
        <xdr:cNvPr id="192600" name="Picture 651" descr="nealuce_parete">
          <a:extLst>
            <a:ext uri="{FF2B5EF4-FFF2-40B4-BE49-F238E27FC236}">
              <a16:creationId xmlns:a16="http://schemas.microsoft.com/office/drawing/2014/main" id="{366480AE-4EFA-420D-9C2A-B58D55223AC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3075" y="11887200"/>
          <a:ext cx="781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2601" name="Picture 652">
          <a:extLst>
            <a:ext uri="{FF2B5EF4-FFF2-40B4-BE49-F238E27FC236}">
              <a16:creationId xmlns:a16="http://schemas.microsoft.com/office/drawing/2014/main" id="{4B54A686-3C5A-44DD-B1E7-571A86776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56</xdr:row>
      <xdr:rowOff>0</xdr:rowOff>
    </xdr:from>
    <xdr:to>
      <xdr:col>1</xdr:col>
      <xdr:colOff>1876425</xdr:colOff>
      <xdr:row>56</xdr:row>
      <xdr:rowOff>9525</xdr:rowOff>
    </xdr:to>
    <xdr:pic>
      <xdr:nvPicPr>
        <xdr:cNvPr id="192602" name="Picture 653" descr="nealuce_parete">
          <a:extLst>
            <a:ext uri="{FF2B5EF4-FFF2-40B4-BE49-F238E27FC236}">
              <a16:creationId xmlns:a16="http://schemas.microsoft.com/office/drawing/2014/main" id="{5B61764C-6333-41C2-8921-96B54C7F8F2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11887200"/>
          <a:ext cx="7810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2190750</xdr:colOff>
      <xdr:row>56</xdr:row>
      <xdr:rowOff>9525</xdr:rowOff>
    </xdr:to>
    <xdr:pic>
      <xdr:nvPicPr>
        <xdr:cNvPr id="192603" name="Picture 654">
          <a:extLst>
            <a:ext uri="{FF2B5EF4-FFF2-40B4-BE49-F238E27FC236}">
              <a16:creationId xmlns:a16="http://schemas.microsoft.com/office/drawing/2014/main" id="{2A02807A-5921-432A-B135-97E400D815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12287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0</xdr:rowOff>
    </xdr:to>
    <xdr:pic>
      <xdr:nvPicPr>
        <xdr:cNvPr id="192604" name="Picture 205" descr="nealuce_parete">
          <a:extLst>
            <a:ext uri="{FF2B5EF4-FFF2-40B4-BE49-F238E27FC236}">
              <a16:creationId xmlns:a16="http://schemas.microsoft.com/office/drawing/2014/main" id="{214BD8A9-67AA-4CD8-BD9A-B7C9181F134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2605" name="Picture 206">
          <a:extLst>
            <a:ext uri="{FF2B5EF4-FFF2-40B4-BE49-F238E27FC236}">
              <a16:creationId xmlns:a16="http://schemas.microsoft.com/office/drawing/2014/main" id="{BBC2E409-C062-43AE-B1A3-6090696C45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2606" name="Picture 207">
          <a:extLst>
            <a:ext uri="{FF2B5EF4-FFF2-40B4-BE49-F238E27FC236}">
              <a16:creationId xmlns:a16="http://schemas.microsoft.com/office/drawing/2014/main" id="{E3EE5106-ABB5-43DE-BE02-00A23E4857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2607" name="Picture 208">
          <a:extLst>
            <a:ext uri="{FF2B5EF4-FFF2-40B4-BE49-F238E27FC236}">
              <a16:creationId xmlns:a16="http://schemas.microsoft.com/office/drawing/2014/main" id="{870E1099-B833-44A3-B672-C12C429E1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2608" name="Picture 209">
          <a:extLst>
            <a:ext uri="{FF2B5EF4-FFF2-40B4-BE49-F238E27FC236}">
              <a16:creationId xmlns:a16="http://schemas.microsoft.com/office/drawing/2014/main" id="{75F75327-B1D5-41E3-A694-9FC323269F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2609" name="Picture 210">
          <a:extLst>
            <a:ext uri="{FF2B5EF4-FFF2-40B4-BE49-F238E27FC236}">
              <a16:creationId xmlns:a16="http://schemas.microsoft.com/office/drawing/2014/main" id="{9E3E15C9-F1B5-4AB7-96CB-B58C2DD07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10" name="Picture 211">
          <a:extLst>
            <a:ext uri="{FF2B5EF4-FFF2-40B4-BE49-F238E27FC236}">
              <a16:creationId xmlns:a16="http://schemas.microsoft.com/office/drawing/2014/main" id="{A48DBFC7-B0A9-40AD-9D30-4855802F80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11" name="Picture 212">
          <a:extLst>
            <a:ext uri="{FF2B5EF4-FFF2-40B4-BE49-F238E27FC236}">
              <a16:creationId xmlns:a16="http://schemas.microsoft.com/office/drawing/2014/main" id="{185D2AC4-9D46-41ED-88A5-595AA8BBB1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12" name="Picture 213">
          <a:extLst>
            <a:ext uri="{FF2B5EF4-FFF2-40B4-BE49-F238E27FC236}">
              <a16:creationId xmlns:a16="http://schemas.microsoft.com/office/drawing/2014/main" id="{E921A4BE-0306-4BA5-9DA9-EB29F1C13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13" name="Picture 214">
          <a:extLst>
            <a:ext uri="{FF2B5EF4-FFF2-40B4-BE49-F238E27FC236}">
              <a16:creationId xmlns:a16="http://schemas.microsoft.com/office/drawing/2014/main" id="{5DA91A12-0360-4D89-ADD2-96D714C05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14" name="Picture 215">
          <a:extLst>
            <a:ext uri="{FF2B5EF4-FFF2-40B4-BE49-F238E27FC236}">
              <a16:creationId xmlns:a16="http://schemas.microsoft.com/office/drawing/2014/main" id="{98A1DEDA-751D-45E0-93A7-2FF34979B9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15" name="Picture 216">
          <a:extLst>
            <a:ext uri="{FF2B5EF4-FFF2-40B4-BE49-F238E27FC236}">
              <a16:creationId xmlns:a16="http://schemas.microsoft.com/office/drawing/2014/main" id="{9883A7D1-9C18-4151-8EE5-D741C64990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16" name="Picture 217">
          <a:extLst>
            <a:ext uri="{FF2B5EF4-FFF2-40B4-BE49-F238E27FC236}">
              <a16:creationId xmlns:a16="http://schemas.microsoft.com/office/drawing/2014/main" id="{788D3462-37E5-46BF-800F-340FD3620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17" name="Picture 218">
          <a:extLst>
            <a:ext uri="{FF2B5EF4-FFF2-40B4-BE49-F238E27FC236}">
              <a16:creationId xmlns:a16="http://schemas.microsoft.com/office/drawing/2014/main" id="{62434657-97BE-4ABE-B12C-40D754D9E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2618" name="Picture 219">
          <a:extLst>
            <a:ext uri="{FF2B5EF4-FFF2-40B4-BE49-F238E27FC236}">
              <a16:creationId xmlns:a16="http://schemas.microsoft.com/office/drawing/2014/main" id="{F18AC652-161A-4966-A639-71C121B4E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19" name="Picture 220">
          <a:extLst>
            <a:ext uri="{FF2B5EF4-FFF2-40B4-BE49-F238E27FC236}">
              <a16:creationId xmlns:a16="http://schemas.microsoft.com/office/drawing/2014/main" id="{C7B73E32-3B9D-4F4E-88BD-6445DCDAE1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20" name="Picture 221">
          <a:extLst>
            <a:ext uri="{FF2B5EF4-FFF2-40B4-BE49-F238E27FC236}">
              <a16:creationId xmlns:a16="http://schemas.microsoft.com/office/drawing/2014/main" id="{70FD3534-6D84-44DE-A80A-8BE601C1CE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21" name="Picture 222">
          <a:extLst>
            <a:ext uri="{FF2B5EF4-FFF2-40B4-BE49-F238E27FC236}">
              <a16:creationId xmlns:a16="http://schemas.microsoft.com/office/drawing/2014/main" id="{250081D3-0982-48FD-9374-C872A13597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22" name="Picture 223">
          <a:extLst>
            <a:ext uri="{FF2B5EF4-FFF2-40B4-BE49-F238E27FC236}">
              <a16:creationId xmlns:a16="http://schemas.microsoft.com/office/drawing/2014/main" id="{1B6F06E3-D273-4454-82E7-93FC28DC1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23" name="Picture 224">
          <a:extLst>
            <a:ext uri="{FF2B5EF4-FFF2-40B4-BE49-F238E27FC236}">
              <a16:creationId xmlns:a16="http://schemas.microsoft.com/office/drawing/2014/main" id="{15597B12-A0C8-47E6-9158-821A718BC4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24" name="Picture 225">
          <a:extLst>
            <a:ext uri="{FF2B5EF4-FFF2-40B4-BE49-F238E27FC236}">
              <a16:creationId xmlns:a16="http://schemas.microsoft.com/office/drawing/2014/main" id="{C7A8B936-F0E0-4BE2-8A6A-D75E10808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25" name="Picture 226">
          <a:extLst>
            <a:ext uri="{FF2B5EF4-FFF2-40B4-BE49-F238E27FC236}">
              <a16:creationId xmlns:a16="http://schemas.microsoft.com/office/drawing/2014/main" id="{49C52319-8BE7-4A0D-B3F5-932FABE800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26" name="Picture 227">
          <a:extLst>
            <a:ext uri="{FF2B5EF4-FFF2-40B4-BE49-F238E27FC236}">
              <a16:creationId xmlns:a16="http://schemas.microsoft.com/office/drawing/2014/main" id="{C1EEDC41-EAAE-431F-920D-47C8409DBC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27" name="Picture 228">
          <a:extLst>
            <a:ext uri="{FF2B5EF4-FFF2-40B4-BE49-F238E27FC236}">
              <a16:creationId xmlns:a16="http://schemas.microsoft.com/office/drawing/2014/main" id="{BAC3B50B-B96E-4354-B954-B525A5CD9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28" name="Picture 229">
          <a:extLst>
            <a:ext uri="{FF2B5EF4-FFF2-40B4-BE49-F238E27FC236}">
              <a16:creationId xmlns:a16="http://schemas.microsoft.com/office/drawing/2014/main" id="{9A568F10-019A-497A-930B-BB8890EA6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29" name="Picture 230">
          <a:extLst>
            <a:ext uri="{FF2B5EF4-FFF2-40B4-BE49-F238E27FC236}">
              <a16:creationId xmlns:a16="http://schemas.microsoft.com/office/drawing/2014/main" id="{57FB9291-D560-4EF5-ADAC-81E613F96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30" name="Picture 231">
          <a:extLst>
            <a:ext uri="{FF2B5EF4-FFF2-40B4-BE49-F238E27FC236}">
              <a16:creationId xmlns:a16="http://schemas.microsoft.com/office/drawing/2014/main" id="{4E8F506D-C5B2-4FCF-AF11-ABC380378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31" name="Picture 232">
          <a:extLst>
            <a:ext uri="{FF2B5EF4-FFF2-40B4-BE49-F238E27FC236}">
              <a16:creationId xmlns:a16="http://schemas.microsoft.com/office/drawing/2014/main" id="{B1BC33F8-2D05-4BCB-8D9B-8646EA767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32" name="Picture 233">
          <a:extLst>
            <a:ext uri="{FF2B5EF4-FFF2-40B4-BE49-F238E27FC236}">
              <a16:creationId xmlns:a16="http://schemas.microsoft.com/office/drawing/2014/main" id="{DAA0B6E0-A8DB-4322-9938-EC6FFA1689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33" name="Picture 234">
          <a:extLst>
            <a:ext uri="{FF2B5EF4-FFF2-40B4-BE49-F238E27FC236}">
              <a16:creationId xmlns:a16="http://schemas.microsoft.com/office/drawing/2014/main" id="{0E0D2190-28B3-4484-B40A-6B949E5F6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34" name="Picture 235">
          <a:extLst>
            <a:ext uri="{FF2B5EF4-FFF2-40B4-BE49-F238E27FC236}">
              <a16:creationId xmlns:a16="http://schemas.microsoft.com/office/drawing/2014/main" id="{62695249-F4AA-4CC0-9EE4-668CE1246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2635" name="Picture 236">
          <a:extLst>
            <a:ext uri="{FF2B5EF4-FFF2-40B4-BE49-F238E27FC236}">
              <a16:creationId xmlns:a16="http://schemas.microsoft.com/office/drawing/2014/main" id="{614BA375-9852-4234-972A-43E32FD8F6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2636" name="Picture 237">
          <a:extLst>
            <a:ext uri="{FF2B5EF4-FFF2-40B4-BE49-F238E27FC236}">
              <a16:creationId xmlns:a16="http://schemas.microsoft.com/office/drawing/2014/main" id="{1CB9BF6B-9C6E-41A6-855A-96FAF9FE05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2637" name="Picture 238">
          <a:extLst>
            <a:ext uri="{FF2B5EF4-FFF2-40B4-BE49-F238E27FC236}">
              <a16:creationId xmlns:a16="http://schemas.microsoft.com/office/drawing/2014/main" id="{BD4578DB-E57E-403C-908A-DF9C29546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38" name="Picture 239">
          <a:extLst>
            <a:ext uri="{FF2B5EF4-FFF2-40B4-BE49-F238E27FC236}">
              <a16:creationId xmlns:a16="http://schemas.microsoft.com/office/drawing/2014/main" id="{7BF66D30-98E2-4801-9911-497AD9B10B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39" name="Picture 240">
          <a:extLst>
            <a:ext uri="{FF2B5EF4-FFF2-40B4-BE49-F238E27FC236}">
              <a16:creationId xmlns:a16="http://schemas.microsoft.com/office/drawing/2014/main" id="{AF04C0DA-3A0C-46F4-A9CA-9FAC8AE93C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40" name="Picture 241">
          <a:extLst>
            <a:ext uri="{FF2B5EF4-FFF2-40B4-BE49-F238E27FC236}">
              <a16:creationId xmlns:a16="http://schemas.microsoft.com/office/drawing/2014/main" id="{C8CD7194-FBFD-467C-A009-8662A27179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41" name="Picture 242">
          <a:extLst>
            <a:ext uri="{FF2B5EF4-FFF2-40B4-BE49-F238E27FC236}">
              <a16:creationId xmlns:a16="http://schemas.microsoft.com/office/drawing/2014/main" id="{81759943-4BA1-4919-B72A-0598D3F05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42" name="Picture 243">
          <a:extLst>
            <a:ext uri="{FF2B5EF4-FFF2-40B4-BE49-F238E27FC236}">
              <a16:creationId xmlns:a16="http://schemas.microsoft.com/office/drawing/2014/main" id="{AB69E4B9-F60E-40D4-94C5-22DBDB9A14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43" name="Picture 244">
          <a:extLst>
            <a:ext uri="{FF2B5EF4-FFF2-40B4-BE49-F238E27FC236}">
              <a16:creationId xmlns:a16="http://schemas.microsoft.com/office/drawing/2014/main" id="{6D29EA45-CB93-449B-AAD7-555147D02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44" name="Picture 245">
          <a:extLst>
            <a:ext uri="{FF2B5EF4-FFF2-40B4-BE49-F238E27FC236}">
              <a16:creationId xmlns:a16="http://schemas.microsoft.com/office/drawing/2014/main" id="{8D2F690B-F041-46CF-A5B3-DFAB0C3CA6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45" name="Picture 246">
          <a:extLst>
            <a:ext uri="{FF2B5EF4-FFF2-40B4-BE49-F238E27FC236}">
              <a16:creationId xmlns:a16="http://schemas.microsoft.com/office/drawing/2014/main" id="{90174E5C-BF1E-403B-BF80-BE0B11B8A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2646" name="Picture 247">
          <a:extLst>
            <a:ext uri="{FF2B5EF4-FFF2-40B4-BE49-F238E27FC236}">
              <a16:creationId xmlns:a16="http://schemas.microsoft.com/office/drawing/2014/main" id="{1B834FF6-7F6F-402F-9C82-0F3C183765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2647" name="Picture 248">
          <a:extLst>
            <a:ext uri="{FF2B5EF4-FFF2-40B4-BE49-F238E27FC236}">
              <a16:creationId xmlns:a16="http://schemas.microsoft.com/office/drawing/2014/main" id="{FE5CE29A-9880-47FA-9CA0-F43F4BF985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0</xdr:rowOff>
    </xdr:to>
    <xdr:pic>
      <xdr:nvPicPr>
        <xdr:cNvPr id="192648" name="Picture 249" descr="nealuce_parete">
          <a:extLst>
            <a:ext uri="{FF2B5EF4-FFF2-40B4-BE49-F238E27FC236}">
              <a16:creationId xmlns:a16="http://schemas.microsoft.com/office/drawing/2014/main" id="{014192C3-9F03-420F-B13E-9DCE4C05CAF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2649" name="Picture 250">
          <a:extLst>
            <a:ext uri="{FF2B5EF4-FFF2-40B4-BE49-F238E27FC236}">
              <a16:creationId xmlns:a16="http://schemas.microsoft.com/office/drawing/2014/main" id="{F0DAC652-A623-434F-B31C-AE40B4E92E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2650" name="Picture 251">
          <a:extLst>
            <a:ext uri="{FF2B5EF4-FFF2-40B4-BE49-F238E27FC236}">
              <a16:creationId xmlns:a16="http://schemas.microsoft.com/office/drawing/2014/main" id="{998016A5-CCB6-47DA-836A-D1F250185F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2651" name="Picture 252">
          <a:extLst>
            <a:ext uri="{FF2B5EF4-FFF2-40B4-BE49-F238E27FC236}">
              <a16:creationId xmlns:a16="http://schemas.microsoft.com/office/drawing/2014/main" id="{18746C41-E418-4FDD-9799-874EEBADB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0</xdr:rowOff>
    </xdr:to>
    <xdr:pic>
      <xdr:nvPicPr>
        <xdr:cNvPr id="192652" name="Picture 253" descr="nealuce_parete">
          <a:extLst>
            <a:ext uri="{FF2B5EF4-FFF2-40B4-BE49-F238E27FC236}">
              <a16:creationId xmlns:a16="http://schemas.microsoft.com/office/drawing/2014/main" id="{9A1D62DD-7D88-4913-AE5E-813BABC71B3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53" name="Picture 254">
          <a:extLst>
            <a:ext uri="{FF2B5EF4-FFF2-40B4-BE49-F238E27FC236}">
              <a16:creationId xmlns:a16="http://schemas.microsoft.com/office/drawing/2014/main" id="{05A68FBF-EACF-4CF9-BE98-A8A64B982D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133350</xdr:rowOff>
    </xdr:to>
    <xdr:pic>
      <xdr:nvPicPr>
        <xdr:cNvPr id="192654" name="Picture 255" descr="nealuce_parete">
          <a:extLst>
            <a:ext uri="{FF2B5EF4-FFF2-40B4-BE49-F238E27FC236}">
              <a16:creationId xmlns:a16="http://schemas.microsoft.com/office/drawing/2014/main" id="{7C4EE385-DF68-4E03-BF15-DCED6598427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55" name="Picture 256">
          <a:extLst>
            <a:ext uri="{FF2B5EF4-FFF2-40B4-BE49-F238E27FC236}">
              <a16:creationId xmlns:a16="http://schemas.microsoft.com/office/drawing/2014/main" id="{08BEF74B-BAD5-43F3-948C-3A53590798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133350</xdr:rowOff>
    </xdr:to>
    <xdr:pic>
      <xdr:nvPicPr>
        <xdr:cNvPr id="192656" name="Picture 257" descr="nealuce_parete">
          <a:extLst>
            <a:ext uri="{FF2B5EF4-FFF2-40B4-BE49-F238E27FC236}">
              <a16:creationId xmlns:a16="http://schemas.microsoft.com/office/drawing/2014/main" id="{FD075896-1F71-40E4-BF04-C51BC8CD434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57" name="Picture 258">
          <a:extLst>
            <a:ext uri="{FF2B5EF4-FFF2-40B4-BE49-F238E27FC236}">
              <a16:creationId xmlns:a16="http://schemas.microsoft.com/office/drawing/2014/main" id="{15812DD7-CD58-49AD-A028-B7A2BDBAED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133350</xdr:rowOff>
    </xdr:to>
    <xdr:pic>
      <xdr:nvPicPr>
        <xdr:cNvPr id="192658" name="Picture 259" descr="nealuce_parete">
          <a:extLst>
            <a:ext uri="{FF2B5EF4-FFF2-40B4-BE49-F238E27FC236}">
              <a16:creationId xmlns:a16="http://schemas.microsoft.com/office/drawing/2014/main" id="{45238D9F-F07F-458B-9017-4E3BDFB4EA3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59" name="Picture 260">
          <a:extLst>
            <a:ext uri="{FF2B5EF4-FFF2-40B4-BE49-F238E27FC236}">
              <a16:creationId xmlns:a16="http://schemas.microsoft.com/office/drawing/2014/main" id="{DBEB1887-B7AD-4F66-B45D-2BCC912690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133350</xdr:rowOff>
    </xdr:to>
    <xdr:pic>
      <xdr:nvPicPr>
        <xdr:cNvPr id="192660" name="Picture 261" descr="nealuce_parete">
          <a:extLst>
            <a:ext uri="{FF2B5EF4-FFF2-40B4-BE49-F238E27FC236}">
              <a16:creationId xmlns:a16="http://schemas.microsoft.com/office/drawing/2014/main" id="{ED7F37EC-42B1-412B-81BD-6944DC55DF1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61" name="Picture 262">
          <a:extLst>
            <a:ext uri="{FF2B5EF4-FFF2-40B4-BE49-F238E27FC236}">
              <a16:creationId xmlns:a16="http://schemas.microsoft.com/office/drawing/2014/main" id="{F530DD3A-83AF-4784-9A49-57D83BFA7F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2662" name="Picture 263" descr="nealuce_parete">
          <a:extLst>
            <a:ext uri="{FF2B5EF4-FFF2-40B4-BE49-F238E27FC236}">
              <a16:creationId xmlns:a16="http://schemas.microsoft.com/office/drawing/2014/main" id="{20870B57-99CD-451F-B9CA-79C183BC62B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838200</xdr:colOff>
      <xdr:row>56</xdr:row>
      <xdr:rowOff>0</xdr:rowOff>
    </xdr:from>
    <xdr:to>
      <xdr:col>1</xdr:col>
      <xdr:colOff>838200</xdr:colOff>
      <xdr:row>61</xdr:row>
      <xdr:rowOff>9525</xdr:rowOff>
    </xdr:to>
    <xdr:pic>
      <xdr:nvPicPr>
        <xdr:cNvPr id="192663" name="Picture 264">
          <a:extLst>
            <a:ext uri="{FF2B5EF4-FFF2-40B4-BE49-F238E27FC236}">
              <a16:creationId xmlns:a16="http://schemas.microsoft.com/office/drawing/2014/main" id="{3B46B72D-0B46-43CC-871C-67C48E94D77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85900" y="118872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64" name="Picture 265">
          <a:extLst>
            <a:ext uri="{FF2B5EF4-FFF2-40B4-BE49-F238E27FC236}">
              <a16:creationId xmlns:a16="http://schemas.microsoft.com/office/drawing/2014/main" id="{2B80ECC0-3E9F-4D3A-A5ED-3E873AEDE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2665" name="Picture 266" descr="nealuce_parete">
          <a:extLst>
            <a:ext uri="{FF2B5EF4-FFF2-40B4-BE49-F238E27FC236}">
              <a16:creationId xmlns:a16="http://schemas.microsoft.com/office/drawing/2014/main" id="{0D12874C-21B7-4A9B-9C01-DBB29CE5654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66" name="Picture 267">
          <a:extLst>
            <a:ext uri="{FF2B5EF4-FFF2-40B4-BE49-F238E27FC236}">
              <a16:creationId xmlns:a16="http://schemas.microsoft.com/office/drawing/2014/main" id="{F4012E28-87DA-4029-B036-4AE710B909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2667" name="Picture 268" descr="nealuce_parete">
          <a:extLst>
            <a:ext uri="{FF2B5EF4-FFF2-40B4-BE49-F238E27FC236}">
              <a16:creationId xmlns:a16="http://schemas.microsoft.com/office/drawing/2014/main" id="{A8AE7E7E-116E-41A1-A94C-94A809AC557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838200</xdr:colOff>
      <xdr:row>56</xdr:row>
      <xdr:rowOff>0</xdr:rowOff>
    </xdr:from>
    <xdr:to>
      <xdr:col>1</xdr:col>
      <xdr:colOff>838200</xdr:colOff>
      <xdr:row>61</xdr:row>
      <xdr:rowOff>9525</xdr:rowOff>
    </xdr:to>
    <xdr:pic>
      <xdr:nvPicPr>
        <xdr:cNvPr id="192668" name="Picture 269">
          <a:extLst>
            <a:ext uri="{FF2B5EF4-FFF2-40B4-BE49-F238E27FC236}">
              <a16:creationId xmlns:a16="http://schemas.microsoft.com/office/drawing/2014/main" id="{D3CA27B8-B370-452C-99FC-5363A1F421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85900" y="118872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69" name="Picture 270">
          <a:extLst>
            <a:ext uri="{FF2B5EF4-FFF2-40B4-BE49-F238E27FC236}">
              <a16:creationId xmlns:a16="http://schemas.microsoft.com/office/drawing/2014/main" id="{BB7D8236-EBB2-4062-8D50-85BB35847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56</xdr:row>
      <xdr:rowOff>0</xdr:rowOff>
    </xdr:from>
    <xdr:to>
      <xdr:col>1</xdr:col>
      <xdr:colOff>1057275</xdr:colOff>
      <xdr:row>56</xdr:row>
      <xdr:rowOff>9525</xdr:rowOff>
    </xdr:to>
    <xdr:pic>
      <xdr:nvPicPr>
        <xdr:cNvPr id="192670" name="Picture 271" descr="nealuce_parete">
          <a:extLst>
            <a:ext uri="{FF2B5EF4-FFF2-40B4-BE49-F238E27FC236}">
              <a16:creationId xmlns:a16="http://schemas.microsoft.com/office/drawing/2014/main" id="{96484D40-365F-413B-B70B-4184FCC18C3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2671" name="Picture 272">
          <a:extLst>
            <a:ext uri="{FF2B5EF4-FFF2-40B4-BE49-F238E27FC236}">
              <a16:creationId xmlns:a16="http://schemas.microsoft.com/office/drawing/2014/main" id="{D3E3E8DB-C5A6-490E-943D-49CCF2EF2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72" name="Picture 273">
          <a:extLst>
            <a:ext uri="{FF2B5EF4-FFF2-40B4-BE49-F238E27FC236}">
              <a16:creationId xmlns:a16="http://schemas.microsoft.com/office/drawing/2014/main" id="{D7329394-5CF8-4445-8288-5A40C40B6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73" name="Picture 274">
          <a:extLst>
            <a:ext uri="{FF2B5EF4-FFF2-40B4-BE49-F238E27FC236}">
              <a16:creationId xmlns:a16="http://schemas.microsoft.com/office/drawing/2014/main" id="{91C6C5AA-45FC-4022-962C-4C6F3F1E6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74" name="Picture 275">
          <a:extLst>
            <a:ext uri="{FF2B5EF4-FFF2-40B4-BE49-F238E27FC236}">
              <a16:creationId xmlns:a16="http://schemas.microsoft.com/office/drawing/2014/main" id="{8A84F9BF-A983-456E-8725-97DB2BEEE2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75" name="Picture 276">
          <a:extLst>
            <a:ext uri="{FF2B5EF4-FFF2-40B4-BE49-F238E27FC236}">
              <a16:creationId xmlns:a16="http://schemas.microsoft.com/office/drawing/2014/main" id="{B8E34D10-6F62-44EC-866D-D9EC2C5B6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76" name="Picture 277">
          <a:extLst>
            <a:ext uri="{FF2B5EF4-FFF2-40B4-BE49-F238E27FC236}">
              <a16:creationId xmlns:a16="http://schemas.microsoft.com/office/drawing/2014/main" id="{87D15104-CE33-41C0-AD4F-CCCE74565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77" name="Picture 278">
          <a:extLst>
            <a:ext uri="{FF2B5EF4-FFF2-40B4-BE49-F238E27FC236}">
              <a16:creationId xmlns:a16="http://schemas.microsoft.com/office/drawing/2014/main" id="{504557B8-446D-4423-86F5-D8EF78A83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78" name="Picture 279">
          <a:extLst>
            <a:ext uri="{FF2B5EF4-FFF2-40B4-BE49-F238E27FC236}">
              <a16:creationId xmlns:a16="http://schemas.microsoft.com/office/drawing/2014/main" id="{264E0C79-413C-43A1-9E72-9CE0A7C61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9525</xdr:rowOff>
    </xdr:to>
    <xdr:pic>
      <xdr:nvPicPr>
        <xdr:cNvPr id="192679" name="Picture 280">
          <a:extLst>
            <a:ext uri="{FF2B5EF4-FFF2-40B4-BE49-F238E27FC236}">
              <a16:creationId xmlns:a16="http://schemas.microsoft.com/office/drawing/2014/main" id="{66CFF254-6022-49AB-B236-59CF77B82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2680" name="Picture 281">
          <a:extLst>
            <a:ext uri="{FF2B5EF4-FFF2-40B4-BE49-F238E27FC236}">
              <a16:creationId xmlns:a16="http://schemas.microsoft.com/office/drawing/2014/main" id="{EA6B3B32-8F09-4C87-8AF3-E4AB6D416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2681" name="Picture 282">
          <a:extLst>
            <a:ext uri="{FF2B5EF4-FFF2-40B4-BE49-F238E27FC236}">
              <a16:creationId xmlns:a16="http://schemas.microsoft.com/office/drawing/2014/main" id="{E59970C1-D102-4CD4-9087-C1D51BF76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56</xdr:row>
      <xdr:rowOff>0</xdr:rowOff>
    </xdr:from>
    <xdr:to>
      <xdr:col>1</xdr:col>
      <xdr:colOff>962025</xdr:colOff>
      <xdr:row>56</xdr:row>
      <xdr:rowOff>0</xdr:rowOff>
    </xdr:to>
    <xdr:pic>
      <xdr:nvPicPr>
        <xdr:cNvPr id="192682" name="Picture 283">
          <a:extLst>
            <a:ext uri="{FF2B5EF4-FFF2-40B4-BE49-F238E27FC236}">
              <a16:creationId xmlns:a16="http://schemas.microsoft.com/office/drawing/2014/main" id="{C3D2368D-6BA5-429D-9CD8-12D66F07A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1887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962025</xdr:colOff>
      <xdr:row>10</xdr:row>
      <xdr:rowOff>419100</xdr:rowOff>
    </xdr:from>
    <xdr:to>
      <xdr:col>1</xdr:col>
      <xdr:colOff>2190750</xdr:colOff>
      <xdr:row>10</xdr:row>
      <xdr:rowOff>419100</xdr:rowOff>
    </xdr:to>
    <xdr:pic>
      <xdr:nvPicPr>
        <xdr:cNvPr id="191878" name="Picture 3">
          <a:extLst>
            <a:ext uri="{FF2B5EF4-FFF2-40B4-BE49-F238E27FC236}">
              <a16:creationId xmlns:a16="http://schemas.microsoft.com/office/drawing/2014/main" id="{35957984-9A57-437F-902F-A03BEEFCD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3009900"/>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879" name="Picture 444">
          <a:extLst>
            <a:ext uri="{FF2B5EF4-FFF2-40B4-BE49-F238E27FC236}">
              <a16:creationId xmlns:a16="http://schemas.microsoft.com/office/drawing/2014/main" id="{792E7F52-624C-4434-9FA0-9C001826B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31</xdr:row>
      <xdr:rowOff>200025</xdr:rowOff>
    </xdr:from>
    <xdr:to>
      <xdr:col>1</xdr:col>
      <xdr:colOff>1057275</xdr:colOff>
      <xdr:row>31</xdr:row>
      <xdr:rowOff>209550</xdr:rowOff>
    </xdr:to>
    <xdr:pic>
      <xdr:nvPicPr>
        <xdr:cNvPr id="191880" name="Picture 445" descr="nealuce_parete">
          <a:extLst>
            <a:ext uri="{FF2B5EF4-FFF2-40B4-BE49-F238E27FC236}">
              <a16:creationId xmlns:a16="http://schemas.microsoft.com/office/drawing/2014/main" id="{2E4ED1A8-1353-433E-8E67-111D210601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1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881" name="Picture 446">
          <a:extLst>
            <a:ext uri="{FF2B5EF4-FFF2-40B4-BE49-F238E27FC236}">
              <a16:creationId xmlns:a16="http://schemas.microsoft.com/office/drawing/2014/main" id="{2617594B-0C8E-41C6-BBB5-2AE9FE5B5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882" name="Picture 447">
          <a:extLst>
            <a:ext uri="{FF2B5EF4-FFF2-40B4-BE49-F238E27FC236}">
              <a16:creationId xmlns:a16="http://schemas.microsoft.com/office/drawing/2014/main" id="{F5F3AEA6-A29C-4EDC-A43D-3B32ED652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31</xdr:row>
      <xdr:rowOff>200025</xdr:rowOff>
    </xdr:from>
    <xdr:to>
      <xdr:col>1</xdr:col>
      <xdr:colOff>1057275</xdr:colOff>
      <xdr:row>31</xdr:row>
      <xdr:rowOff>209550</xdr:rowOff>
    </xdr:to>
    <xdr:pic>
      <xdr:nvPicPr>
        <xdr:cNvPr id="191883" name="Picture 448" descr="nealuce_parete">
          <a:extLst>
            <a:ext uri="{FF2B5EF4-FFF2-40B4-BE49-F238E27FC236}">
              <a16:creationId xmlns:a16="http://schemas.microsoft.com/office/drawing/2014/main" id="{B6FA766D-FAA5-4FEC-A0F8-4EF00860CA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1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884" name="Picture 449">
          <a:extLst>
            <a:ext uri="{FF2B5EF4-FFF2-40B4-BE49-F238E27FC236}">
              <a16:creationId xmlns:a16="http://schemas.microsoft.com/office/drawing/2014/main" id="{D98D6F96-BBB8-4965-8744-C8C646ACD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885" name="Picture 450">
          <a:extLst>
            <a:ext uri="{FF2B5EF4-FFF2-40B4-BE49-F238E27FC236}">
              <a16:creationId xmlns:a16="http://schemas.microsoft.com/office/drawing/2014/main" id="{38DB068C-6879-4585-BDCA-B03C48C7B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31</xdr:row>
      <xdr:rowOff>200025</xdr:rowOff>
    </xdr:from>
    <xdr:to>
      <xdr:col>1</xdr:col>
      <xdr:colOff>1057275</xdr:colOff>
      <xdr:row>31</xdr:row>
      <xdr:rowOff>209550</xdr:rowOff>
    </xdr:to>
    <xdr:pic>
      <xdr:nvPicPr>
        <xdr:cNvPr id="191886" name="Picture 451" descr="nealuce_parete">
          <a:extLst>
            <a:ext uri="{FF2B5EF4-FFF2-40B4-BE49-F238E27FC236}">
              <a16:creationId xmlns:a16="http://schemas.microsoft.com/office/drawing/2014/main" id="{C29C41DE-6A50-4311-9DF9-605BC98BB5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1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887" name="Picture 452">
          <a:extLst>
            <a:ext uri="{FF2B5EF4-FFF2-40B4-BE49-F238E27FC236}">
              <a16:creationId xmlns:a16="http://schemas.microsoft.com/office/drawing/2014/main" id="{13B95832-41CE-4760-9C80-8CAD2C1D9C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888" name="Picture 453">
          <a:extLst>
            <a:ext uri="{FF2B5EF4-FFF2-40B4-BE49-F238E27FC236}">
              <a16:creationId xmlns:a16="http://schemas.microsoft.com/office/drawing/2014/main" id="{777C7084-2A93-4E42-8E50-766604CCE2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31</xdr:row>
      <xdr:rowOff>200025</xdr:rowOff>
    </xdr:from>
    <xdr:to>
      <xdr:col>1</xdr:col>
      <xdr:colOff>1057275</xdr:colOff>
      <xdr:row>31</xdr:row>
      <xdr:rowOff>209550</xdr:rowOff>
    </xdr:to>
    <xdr:pic>
      <xdr:nvPicPr>
        <xdr:cNvPr id="191889" name="Picture 454" descr="nealuce_parete">
          <a:extLst>
            <a:ext uri="{FF2B5EF4-FFF2-40B4-BE49-F238E27FC236}">
              <a16:creationId xmlns:a16="http://schemas.microsoft.com/office/drawing/2014/main" id="{BADA181F-BF16-4077-B5B5-D9A4A3A043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1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890" name="Picture 455">
          <a:extLst>
            <a:ext uri="{FF2B5EF4-FFF2-40B4-BE49-F238E27FC236}">
              <a16:creationId xmlns:a16="http://schemas.microsoft.com/office/drawing/2014/main" id="{F0242379-6CBA-4EC8-B7B5-327BD80A9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891" name="Picture 456">
          <a:extLst>
            <a:ext uri="{FF2B5EF4-FFF2-40B4-BE49-F238E27FC236}">
              <a16:creationId xmlns:a16="http://schemas.microsoft.com/office/drawing/2014/main" id="{68EA967F-2E3C-4607-828E-1974F6671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31</xdr:row>
      <xdr:rowOff>200025</xdr:rowOff>
    </xdr:from>
    <xdr:to>
      <xdr:col>1</xdr:col>
      <xdr:colOff>1057275</xdr:colOff>
      <xdr:row>31</xdr:row>
      <xdr:rowOff>209550</xdr:rowOff>
    </xdr:to>
    <xdr:pic>
      <xdr:nvPicPr>
        <xdr:cNvPr id="191892" name="Picture 457" descr="nealuce_parete">
          <a:extLst>
            <a:ext uri="{FF2B5EF4-FFF2-40B4-BE49-F238E27FC236}">
              <a16:creationId xmlns:a16="http://schemas.microsoft.com/office/drawing/2014/main" id="{0BC4E820-9022-4741-BB4F-EA2C253C33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1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893" name="Picture 458">
          <a:extLst>
            <a:ext uri="{FF2B5EF4-FFF2-40B4-BE49-F238E27FC236}">
              <a16:creationId xmlns:a16="http://schemas.microsoft.com/office/drawing/2014/main" id="{7C35D148-E10B-42D2-BDC1-1032C480C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894" name="Picture 459">
          <a:extLst>
            <a:ext uri="{FF2B5EF4-FFF2-40B4-BE49-F238E27FC236}">
              <a16:creationId xmlns:a16="http://schemas.microsoft.com/office/drawing/2014/main" id="{CDEDFA47-F08D-49B5-9E52-50FD7C1050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31</xdr:row>
      <xdr:rowOff>200025</xdr:rowOff>
    </xdr:from>
    <xdr:to>
      <xdr:col>1</xdr:col>
      <xdr:colOff>1057275</xdr:colOff>
      <xdr:row>31</xdr:row>
      <xdr:rowOff>209550</xdr:rowOff>
    </xdr:to>
    <xdr:pic>
      <xdr:nvPicPr>
        <xdr:cNvPr id="191895" name="Picture 460" descr="nealuce_parete">
          <a:extLst>
            <a:ext uri="{FF2B5EF4-FFF2-40B4-BE49-F238E27FC236}">
              <a16:creationId xmlns:a16="http://schemas.microsoft.com/office/drawing/2014/main" id="{AF58A85F-1D09-4BDE-9917-87BFF424AF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1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896" name="Picture 461">
          <a:extLst>
            <a:ext uri="{FF2B5EF4-FFF2-40B4-BE49-F238E27FC236}">
              <a16:creationId xmlns:a16="http://schemas.microsoft.com/office/drawing/2014/main" id="{11711FD0-1F5C-4D76-B35F-BCA049C3F1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897" name="Picture 462">
          <a:extLst>
            <a:ext uri="{FF2B5EF4-FFF2-40B4-BE49-F238E27FC236}">
              <a16:creationId xmlns:a16="http://schemas.microsoft.com/office/drawing/2014/main" id="{34382C45-F989-481B-A6FE-D2060DCE50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31</xdr:row>
      <xdr:rowOff>200025</xdr:rowOff>
    </xdr:from>
    <xdr:to>
      <xdr:col>1</xdr:col>
      <xdr:colOff>1057275</xdr:colOff>
      <xdr:row>31</xdr:row>
      <xdr:rowOff>209550</xdr:rowOff>
    </xdr:to>
    <xdr:pic>
      <xdr:nvPicPr>
        <xdr:cNvPr id="191898" name="Picture 463" descr="nealuce_parete">
          <a:extLst>
            <a:ext uri="{FF2B5EF4-FFF2-40B4-BE49-F238E27FC236}">
              <a16:creationId xmlns:a16="http://schemas.microsoft.com/office/drawing/2014/main" id="{0B719A24-C4F8-43B7-97B0-82B4A44C01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1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899" name="Picture 464">
          <a:extLst>
            <a:ext uri="{FF2B5EF4-FFF2-40B4-BE49-F238E27FC236}">
              <a16:creationId xmlns:a16="http://schemas.microsoft.com/office/drawing/2014/main" id="{6B392893-655F-4630-A218-31DACE9CC1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900" name="Picture 465">
          <a:extLst>
            <a:ext uri="{FF2B5EF4-FFF2-40B4-BE49-F238E27FC236}">
              <a16:creationId xmlns:a16="http://schemas.microsoft.com/office/drawing/2014/main" id="{7BE8F591-1340-4DAC-AD7B-95B3670D3E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31</xdr:row>
      <xdr:rowOff>200025</xdr:rowOff>
    </xdr:from>
    <xdr:to>
      <xdr:col>1</xdr:col>
      <xdr:colOff>1057275</xdr:colOff>
      <xdr:row>31</xdr:row>
      <xdr:rowOff>209550</xdr:rowOff>
    </xdr:to>
    <xdr:pic>
      <xdr:nvPicPr>
        <xdr:cNvPr id="191901" name="Picture 466" descr="nealuce_parete">
          <a:extLst>
            <a:ext uri="{FF2B5EF4-FFF2-40B4-BE49-F238E27FC236}">
              <a16:creationId xmlns:a16="http://schemas.microsoft.com/office/drawing/2014/main" id="{A8996DE3-4A80-4B2D-8056-F3E4C28711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1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902" name="Picture 467">
          <a:extLst>
            <a:ext uri="{FF2B5EF4-FFF2-40B4-BE49-F238E27FC236}">
              <a16:creationId xmlns:a16="http://schemas.microsoft.com/office/drawing/2014/main" id="{2F1760FF-C55C-438F-9002-48939622A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903" name="Picture 468">
          <a:extLst>
            <a:ext uri="{FF2B5EF4-FFF2-40B4-BE49-F238E27FC236}">
              <a16:creationId xmlns:a16="http://schemas.microsoft.com/office/drawing/2014/main" id="{8545EDD8-00AB-45B5-BA26-0FB7C4793E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31</xdr:row>
      <xdr:rowOff>247650</xdr:rowOff>
    </xdr:from>
    <xdr:to>
      <xdr:col>1</xdr:col>
      <xdr:colOff>1095375</xdr:colOff>
      <xdr:row>31</xdr:row>
      <xdr:rowOff>257175</xdr:rowOff>
    </xdr:to>
    <xdr:pic>
      <xdr:nvPicPr>
        <xdr:cNvPr id="191904" name="Picture 469" descr="nealuce_parete">
          <a:extLst>
            <a:ext uri="{FF2B5EF4-FFF2-40B4-BE49-F238E27FC236}">
              <a16:creationId xmlns:a16="http://schemas.microsoft.com/office/drawing/2014/main" id="{D65F9FBB-96A4-46A6-8F6A-EDDDF759270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3075" y="261937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905" name="Picture 476">
          <a:extLst>
            <a:ext uri="{FF2B5EF4-FFF2-40B4-BE49-F238E27FC236}">
              <a16:creationId xmlns:a16="http://schemas.microsoft.com/office/drawing/2014/main" id="{DCA98D8B-1BFC-4E61-9D46-BA5D82F972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31</xdr:row>
      <xdr:rowOff>200025</xdr:rowOff>
    </xdr:from>
    <xdr:to>
      <xdr:col>1</xdr:col>
      <xdr:colOff>1057275</xdr:colOff>
      <xdr:row>31</xdr:row>
      <xdr:rowOff>209550</xdr:rowOff>
    </xdr:to>
    <xdr:pic>
      <xdr:nvPicPr>
        <xdr:cNvPr id="191906" name="Picture 477" descr="nealuce_parete">
          <a:extLst>
            <a:ext uri="{FF2B5EF4-FFF2-40B4-BE49-F238E27FC236}">
              <a16:creationId xmlns:a16="http://schemas.microsoft.com/office/drawing/2014/main" id="{F244C07E-113F-422F-BA35-9A86958285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1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907" name="Picture 478">
          <a:extLst>
            <a:ext uri="{FF2B5EF4-FFF2-40B4-BE49-F238E27FC236}">
              <a16:creationId xmlns:a16="http://schemas.microsoft.com/office/drawing/2014/main" id="{C29DACF9-F2ED-4BD3-9409-188C2BD95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908" name="Picture 479">
          <a:extLst>
            <a:ext uri="{FF2B5EF4-FFF2-40B4-BE49-F238E27FC236}">
              <a16:creationId xmlns:a16="http://schemas.microsoft.com/office/drawing/2014/main" id="{D3117E2C-98F4-4FA3-9CBD-0F3A0C93A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31</xdr:row>
      <xdr:rowOff>200025</xdr:rowOff>
    </xdr:from>
    <xdr:to>
      <xdr:col>1</xdr:col>
      <xdr:colOff>1057275</xdr:colOff>
      <xdr:row>31</xdr:row>
      <xdr:rowOff>209550</xdr:rowOff>
    </xdr:to>
    <xdr:pic>
      <xdr:nvPicPr>
        <xdr:cNvPr id="191909" name="Picture 480" descr="nealuce_parete">
          <a:extLst>
            <a:ext uri="{FF2B5EF4-FFF2-40B4-BE49-F238E27FC236}">
              <a16:creationId xmlns:a16="http://schemas.microsoft.com/office/drawing/2014/main" id="{68C8D2F8-1FAD-4B00-92EE-189E2E7FB2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1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910" name="Picture 481">
          <a:extLst>
            <a:ext uri="{FF2B5EF4-FFF2-40B4-BE49-F238E27FC236}">
              <a16:creationId xmlns:a16="http://schemas.microsoft.com/office/drawing/2014/main" id="{7CF51D20-3429-4F96-9822-72B33D1ED2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911" name="Picture 482">
          <a:extLst>
            <a:ext uri="{FF2B5EF4-FFF2-40B4-BE49-F238E27FC236}">
              <a16:creationId xmlns:a16="http://schemas.microsoft.com/office/drawing/2014/main" id="{A19BE817-0F63-4E40-B2C5-5E4BA7C8A6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31</xdr:row>
      <xdr:rowOff>247650</xdr:rowOff>
    </xdr:from>
    <xdr:to>
      <xdr:col>1</xdr:col>
      <xdr:colOff>1095375</xdr:colOff>
      <xdr:row>31</xdr:row>
      <xdr:rowOff>257175</xdr:rowOff>
    </xdr:to>
    <xdr:pic>
      <xdr:nvPicPr>
        <xdr:cNvPr id="191912" name="Picture 483" descr="nealuce_parete">
          <a:extLst>
            <a:ext uri="{FF2B5EF4-FFF2-40B4-BE49-F238E27FC236}">
              <a16:creationId xmlns:a16="http://schemas.microsoft.com/office/drawing/2014/main" id="{C1A4B017-D4E5-483F-93D4-697924D2A5D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3075" y="261937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913" name="Picture 490">
          <a:extLst>
            <a:ext uri="{FF2B5EF4-FFF2-40B4-BE49-F238E27FC236}">
              <a16:creationId xmlns:a16="http://schemas.microsoft.com/office/drawing/2014/main" id="{2F65F656-FFAA-49E7-ACB0-744A972F7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31</xdr:row>
      <xdr:rowOff>200025</xdr:rowOff>
    </xdr:from>
    <xdr:to>
      <xdr:col>1</xdr:col>
      <xdr:colOff>1057275</xdr:colOff>
      <xdr:row>31</xdr:row>
      <xdr:rowOff>209550</xdr:rowOff>
    </xdr:to>
    <xdr:pic>
      <xdr:nvPicPr>
        <xdr:cNvPr id="191914" name="Picture 491" descr="nealuce_parete">
          <a:extLst>
            <a:ext uri="{FF2B5EF4-FFF2-40B4-BE49-F238E27FC236}">
              <a16:creationId xmlns:a16="http://schemas.microsoft.com/office/drawing/2014/main" id="{E3D63727-7C51-43F2-9DEE-D8124A2B79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1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915" name="Picture 492">
          <a:extLst>
            <a:ext uri="{FF2B5EF4-FFF2-40B4-BE49-F238E27FC236}">
              <a16:creationId xmlns:a16="http://schemas.microsoft.com/office/drawing/2014/main" id="{3287103A-1A96-465A-9D33-2664519AA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916" name="Picture 493">
          <a:extLst>
            <a:ext uri="{FF2B5EF4-FFF2-40B4-BE49-F238E27FC236}">
              <a16:creationId xmlns:a16="http://schemas.microsoft.com/office/drawing/2014/main" id="{BD8720FB-CF7B-44DD-A75E-8FFB073AC9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31</xdr:row>
      <xdr:rowOff>200025</xdr:rowOff>
    </xdr:from>
    <xdr:to>
      <xdr:col>1</xdr:col>
      <xdr:colOff>1057275</xdr:colOff>
      <xdr:row>31</xdr:row>
      <xdr:rowOff>209550</xdr:rowOff>
    </xdr:to>
    <xdr:pic>
      <xdr:nvPicPr>
        <xdr:cNvPr id="191917" name="Picture 494" descr="nealuce_parete">
          <a:extLst>
            <a:ext uri="{FF2B5EF4-FFF2-40B4-BE49-F238E27FC236}">
              <a16:creationId xmlns:a16="http://schemas.microsoft.com/office/drawing/2014/main" id="{09493B7A-079B-43DE-B70C-D863DCE64B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146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918" name="Picture 495">
          <a:extLst>
            <a:ext uri="{FF2B5EF4-FFF2-40B4-BE49-F238E27FC236}">
              <a16:creationId xmlns:a16="http://schemas.microsoft.com/office/drawing/2014/main" id="{D5248D71-2A57-4E88-A1A4-39B054FAD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31</xdr:row>
      <xdr:rowOff>0</xdr:rowOff>
    </xdr:from>
    <xdr:to>
      <xdr:col>1</xdr:col>
      <xdr:colOff>1057275</xdr:colOff>
      <xdr:row>31</xdr:row>
      <xdr:rowOff>133350</xdr:rowOff>
    </xdr:to>
    <xdr:pic>
      <xdr:nvPicPr>
        <xdr:cNvPr id="191919" name="Picture 496" descr="nealuce_parete">
          <a:extLst>
            <a:ext uri="{FF2B5EF4-FFF2-40B4-BE49-F238E27FC236}">
              <a16:creationId xmlns:a16="http://schemas.microsoft.com/office/drawing/2014/main" id="{D040CE89-FFFB-4532-BC6D-107AF901B2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59461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1057275</xdr:colOff>
      <xdr:row>31</xdr:row>
      <xdr:rowOff>0</xdr:rowOff>
    </xdr:from>
    <xdr:to>
      <xdr:col>1</xdr:col>
      <xdr:colOff>1057275</xdr:colOff>
      <xdr:row>31</xdr:row>
      <xdr:rowOff>133350</xdr:rowOff>
    </xdr:to>
    <xdr:pic>
      <xdr:nvPicPr>
        <xdr:cNvPr id="191920" name="Picture 497" descr="nealuce_parete">
          <a:extLst>
            <a:ext uri="{FF2B5EF4-FFF2-40B4-BE49-F238E27FC236}">
              <a16:creationId xmlns:a16="http://schemas.microsoft.com/office/drawing/2014/main" id="{D0EED6F0-44BA-4682-9240-06AC44DD95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59461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1057275</xdr:colOff>
      <xdr:row>31</xdr:row>
      <xdr:rowOff>0</xdr:rowOff>
    </xdr:from>
    <xdr:to>
      <xdr:col>1</xdr:col>
      <xdr:colOff>1057275</xdr:colOff>
      <xdr:row>31</xdr:row>
      <xdr:rowOff>133350</xdr:rowOff>
    </xdr:to>
    <xdr:pic>
      <xdr:nvPicPr>
        <xdr:cNvPr id="191921" name="Picture 498" descr="nealuce_parete">
          <a:extLst>
            <a:ext uri="{FF2B5EF4-FFF2-40B4-BE49-F238E27FC236}">
              <a16:creationId xmlns:a16="http://schemas.microsoft.com/office/drawing/2014/main" id="{92B11BC2-7C66-4931-8F4D-2E1348DE15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59461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1057275</xdr:colOff>
      <xdr:row>31</xdr:row>
      <xdr:rowOff>0</xdr:rowOff>
    </xdr:from>
    <xdr:to>
      <xdr:col>1</xdr:col>
      <xdr:colOff>1057275</xdr:colOff>
      <xdr:row>31</xdr:row>
      <xdr:rowOff>133350</xdr:rowOff>
    </xdr:to>
    <xdr:pic>
      <xdr:nvPicPr>
        <xdr:cNvPr id="191922" name="Picture 499" descr="nealuce_parete">
          <a:extLst>
            <a:ext uri="{FF2B5EF4-FFF2-40B4-BE49-F238E27FC236}">
              <a16:creationId xmlns:a16="http://schemas.microsoft.com/office/drawing/2014/main" id="{F310AA4E-5F1E-464D-8645-4059DAD81A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59461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1057275</xdr:colOff>
      <xdr:row>31</xdr:row>
      <xdr:rowOff>0</xdr:rowOff>
    </xdr:from>
    <xdr:to>
      <xdr:col>1</xdr:col>
      <xdr:colOff>1057275</xdr:colOff>
      <xdr:row>31</xdr:row>
      <xdr:rowOff>9525</xdr:rowOff>
    </xdr:to>
    <xdr:pic>
      <xdr:nvPicPr>
        <xdr:cNvPr id="191923" name="Picture 500" descr="nealuce_parete">
          <a:extLst>
            <a:ext uri="{FF2B5EF4-FFF2-40B4-BE49-F238E27FC236}">
              <a16:creationId xmlns:a16="http://schemas.microsoft.com/office/drawing/2014/main" id="{2C200716-BFEF-4A6A-AD1F-E22D4FA2C0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59461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1057275</xdr:colOff>
      <xdr:row>31</xdr:row>
      <xdr:rowOff>0</xdr:rowOff>
    </xdr:from>
    <xdr:to>
      <xdr:col>1</xdr:col>
      <xdr:colOff>1057275</xdr:colOff>
      <xdr:row>31</xdr:row>
      <xdr:rowOff>9525</xdr:rowOff>
    </xdr:to>
    <xdr:pic>
      <xdr:nvPicPr>
        <xdr:cNvPr id="191924" name="Picture 502" descr="nealuce_parete">
          <a:extLst>
            <a:ext uri="{FF2B5EF4-FFF2-40B4-BE49-F238E27FC236}">
              <a16:creationId xmlns:a16="http://schemas.microsoft.com/office/drawing/2014/main" id="{D25FFB3B-B8A7-4274-8365-E8297E1B21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59461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1057275</xdr:colOff>
      <xdr:row>31</xdr:row>
      <xdr:rowOff>0</xdr:rowOff>
    </xdr:from>
    <xdr:to>
      <xdr:col>1</xdr:col>
      <xdr:colOff>1057275</xdr:colOff>
      <xdr:row>31</xdr:row>
      <xdr:rowOff>9525</xdr:rowOff>
    </xdr:to>
    <xdr:pic>
      <xdr:nvPicPr>
        <xdr:cNvPr id="191925" name="Picture 503" descr="nealuce_parete">
          <a:extLst>
            <a:ext uri="{FF2B5EF4-FFF2-40B4-BE49-F238E27FC236}">
              <a16:creationId xmlns:a16="http://schemas.microsoft.com/office/drawing/2014/main" id="{6F654DBC-8B01-4B5B-8D59-13F3F590ED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59461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838200</xdr:colOff>
      <xdr:row>31</xdr:row>
      <xdr:rowOff>0</xdr:rowOff>
    </xdr:from>
    <xdr:to>
      <xdr:col>1</xdr:col>
      <xdr:colOff>838200</xdr:colOff>
      <xdr:row>32</xdr:row>
      <xdr:rowOff>571500</xdr:rowOff>
    </xdr:to>
    <xdr:pic>
      <xdr:nvPicPr>
        <xdr:cNvPr id="191926" name="Picture 504">
          <a:extLst>
            <a:ext uri="{FF2B5EF4-FFF2-40B4-BE49-F238E27FC236}">
              <a16:creationId xmlns:a16="http://schemas.microsoft.com/office/drawing/2014/main" id="{666D715C-AA79-48A2-8EC5-A35346859C9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85900" y="25946100"/>
          <a:ext cx="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1057275</xdr:colOff>
      <xdr:row>31</xdr:row>
      <xdr:rowOff>0</xdr:rowOff>
    </xdr:from>
    <xdr:to>
      <xdr:col>1</xdr:col>
      <xdr:colOff>1057275</xdr:colOff>
      <xdr:row>31</xdr:row>
      <xdr:rowOff>9525</xdr:rowOff>
    </xdr:to>
    <xdr:pic>
      <xdr:nvPicPr>
        <xdr:cNvPr id="191927" name="Picture 505" descr="nealuce_parete">
          <a:extLst>
            <a:ext uri="{FF2B5EF4-FFF2-40B4-BE49-F238E27FC236}">
              <a16:creationId xmlns:a16="http://schemas.microsoft.com/office/drawing/2014/main" id="{02B4CD2D-7D7E-4DE3-A9BA-FF44E7657B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59461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31</xdr:row>
      <xdr:rowOff>342900</xdr:rowOff>
    </xdr:from>
    <xdr:to>
      <xdr:col>1</xdr:col>
      <xdr:colOff>962025</xdr:colOff>
      <xdr:row>32</xdr:row>
      <xdr:rowOff>9525</xdr:rowOff>
    </xdr:to>
    <xdr:pic>
      <xdr:nvPicPr>
        <xdr:cNvPr id="191928" name="Picture 506">
          <a:extLst>
            <a:ext uri="{FF2B5EF4-FFF2-40B4-BE49-F238E27FC236}">
              <a16:creationId xmlns:a16="http://schemas.microsoft.com/office/drawing/2014/main" id="{AF091619-CD5D-40C2-AE98-195F346789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31</xdr:row>
      <xdr:rowOff>247650</xdr:rowOff>
    </xdr:from>
    <xdr:to>
      <xdr:col>1</xdr:col>
      <xdr:colOff>1095375</xdr:colOff>
      <xdr:row>31</xdr:row>
      <xdr:rowOff>257175</xdr:rowOff>
    </xdr:to>
    <xdr:pic>
      <xdr:nvPicPr>
        <xdr:cNvPr id="191929" name="Picture 507" descr="nealuce_parete">
          <a:extLst>
            <a:ext uri="{FF2B5EF4-FFF2-40B4-BE49-F238E27FC236}">
              <a16:creationId xmlns:a16="http://schemas.microsoft.com/office/drawing/2014/main" id="{ACC552B8-E6D5-4C66-B257-FECF82B699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3075" y="261937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0</xdr:rowOff>
    </xdr:from>
    <xdr:to>
      <xdr:col>1</xdr:col>
      <xdr:colOff>962025</xdr:colOff>
      <xdr:row>32</xdr:row>
      <xdr:rowOff>0</xdr:rowOff>
    </xdr:to>
    <xdr:pic>
      <xdr:nvPicPr>
        <xdr:cNvPr id="191930" name="Picture 514">
          <a:extLst>
            <a:ext uri="{FF2B5EF4-FFF2-40B4-BE49-F238E27FC236}">
              <a16:creationId xmlns:a16="http://schemas.microsoft.com/office/drawing/2014/main" id="{B6B54506-CB40-4A43-BB7E-545C57A834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0</xdr:rowOff>
    </xdr:from>
    <xdr:to>
      <xdr:col>1</xdr:col>
      <xdr:colOff>1057275</xdr:colOff>
      <xdr:row>32</xdr:row>
      <xdr:rowOff>0</xdr:rowOff>
    </xdr:to>
    <xdr:pic>
      <xdr:nvPicPr>
        <xdr:cNvPr id="191931" name="Picture 515" descr="nealuce_parete">
          <a:extLst>
            <a:ext uri="{FF2B5EF4-FFF2-40B4-BE49-F238E27FC236}">
              <a16:creationId xmlns:a16="http://schemas.microsoft.com/office/drawing/2014/main" id="{490BAEC0-E615-4CDD-B0DC-5EE7B1F1D7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25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32" name="Picture 520">
          <a:extLst>
            <a:ext uri="{FF2B5EF4-FFF2-40B4-BE49-F238E27FC236}">
              <a16:creationId xmlns:a16="http://schemas.microsoft.com/office/drawing/2014/main" id="{96D371B9-F3B8-4E56-9B97-483EA958F1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247650</xdr:rowOff>
    </xdr:from>
    <xdr:to>
      <xdr:col>1</xdr:col>
      <xdr:colOff>1057275</xdr:colOff>
      <xdr:row>32</xdr:row>
      <xdr:rowOff>257175</xdr:rowOff>
    </xdr:to>
    <xdr:pic>
      <xdr:nvPicPr>
        <xdr:cNvPr id="191933" name="Picture 521" descr="nealuce_parete">
          <a:extLst>
            <a:ext uri="{FF2B5EF4-FFF2-40B4-BE49-F238E27FC236}">
              <a16:creationId xmlns:a16="http://schemas.microsoft.com/office/drawing/2014/main" id="{CB4D9903-7FA4-4AE0-8A20-759CE7BCB2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498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34" name="Picture 522">
          <a:extLst>
            <a:ext uri="{FF2B5EF4-FFF2-40B4-BE49-F238E27FC236}">
              <a16:creationId xmlns:a16="http://schemas.microsoft.com/office/drawing/2014/main" id="{A22C5AEC-E89A-490D-97F3-B7E81BEF7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35" name="Picture 523">
          <a:extLst>
            <a:ext uri="{FF2B5EF4-FFF2-40B4-BE49-F238E27FC236}">
              <a16:creationId xmlns:a16="http://schemas.microsoft.com/office/drawing/2014/main" id="{FF8A85FA-FDB1-4855-A530-838054D242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247650</xdr:rowOff>
    </xdr:from>
    <xdr:to>
      <xdr:col>1</xdr:col>
      <xdr:colOff>1057275</xdr:colOff>
      <xdr:row>32</xdr:row>
      <xdr:rowOff>257175</xdr:rowOff>
    </xdr:to>
    <xdr:pic>
      <xdr:nvPicPr>
        <xdr:cNvPr id="191936" name="Picture 524" descr="nealuce_parete">
          <a:extLst>
            <a:ext uri="{FF2B5EF4-FFF2-40B4-BE49-F238E27FC236}">
              <a16:creationId xmlns:a16="http://schemas.microsoft.com/office/drawing/2014/main" id="{04227504-1663-4F24-888A-5541BF409C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498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37" name="Picture 525">
          <a:extLst>
            <a:ext uri="{FF2B5EF4-FFF2-40B4-BE49-F238E27FC236}">
              <a16:creationId xmlns:a16="http://schemas.microsoft.com/office/drawing/2014/main" id="{6D94AED9-BDC1-4A96-8AB7-54ACA8D64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38" name="Picture 526">
          <a:extLst>
            <a:ext uri="{FF2B5EF4-FFF2-40B4-BE49-F238E27FC236}">
              <a16:creationId xmlns:a16="http://schemas.microsoft.com/office/drawing/2014/main" id="{A175717C-D415-4E20-8D91-375998D5FC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247650</xdr:rowOff>
    </xdr:from>
    <xdr:to>
      <xdr:col>1</xdr:col>
      <xdr:colOff>1057275</xdr:colOff>
      <xdr:row>32</xdr:row>
      <xdr:rowOff>257175</xdr:rowOff>
    </xdr:to>
    <xdr:pic>
      <xdr:nvPicPr>
        <xdr:cNvPr id="191939" name="Picture 527" descr="nealuce_parete">
          <a:extLst>
            <a:ext uri="{FF2B5EF4-FFF2-40B4-BE49-F238E27FC236}">
              <a16:creationId xmlns:a16="http://schemas.microsoft.com/office/drawing/2014/main" id="{2A4D0F78-6B12-4435-830D-950CE79255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498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40" name="Picture 528">
          <a:extLst>
            <a:ext uri="{FF2B5EF4-FFF2-40B4-BE49-F238E27FC236}">
              <a16:creationId xmlns:a16="http://schemas.microsoft.com/office/drawing/2014/main" id="{0570F74F-947F-479B-964D-DD3D0F19F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41" name="Picture 529">
          <a:extLst>
            <a:ext uri="{FF2B5EF4-FFF2-40B4-BE49-F238E27FC236}">
              <a16:creationId xmlns:a16="http://schemas.microsoft.com/office/drawing/2014/main" id="{02E646C6-0780-4B79-9EDE-0BA1151F0E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247650</xdr:rowOff>
    </xdr:from>
    <xdr:to>
      <xdr:col>1</xdr:col>
      <xdr:colOff>1057275</xdr:colOff>
      <xdr:row>32</xdr:row>
      <xdr:rowOff>257175</xdr:rowOff>
    </xdr:to>
    <xdr:pic>
      <xdr:nvPicPr>
        <xdr:cNvPr id="191942" name="Picture 530" descr="nealuce_parete">
          <a:extLst>
            <a:ext uri="{FF2B5EF4-FFF2-40B4-BE49-F238E27FC236}">
              <a16:creationId xmlns:a16="http://schemas.microsoft.com/office/drawing/2014/main" id="{979FA074-E5AB-4EFA-8A4B-F1843E7525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498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43" name="Picture 531">
          <a:extLst>
            <a:ext uri="{FF2B5EF4-FFF2-40B4-BE49-F238E27FC236}">
              <a16:creationId xmlns:a16="http://schemas.microsoft.com/office/drawing/2014/main" id="{7E0A8D1F-D215-4AB8-9C10-9BEAD2C5B1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44" name="Picture 532">
          <a:extLst>
            <a:ext uri="{FF2B5EF4-FFF2-40B4-BE49-F238E27FC236}">
              <a16:creationId xmlns:a16="http://schemas.microsoft.com/office/drawing/2014/main" id="{1FC87DC6-3A00-4B85-AEC1-ED6F5A6C8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247650</xdr:rowOff>
    </xdr:from>
    <xdr:to>
      <xdr:col>1</xdr:col>
      <xdr:colOff>1057275</xdr:colOff>
      <xdr:row>32</xdr:row>
      <xdr:rowOff>257175</xdr:rowOff>
    </xdr:to>
    <xdr:pic>
      <xdr:nvPicPr>
        <xdr:cNvPr id="191945" name="Picture 533" descr="nealuce_parete">
          <a:extLst>
            <a:ext uri="{FF2B5EF4-FFF2-40B4-BE49-F238E27FC236}">
              <a16:creationId xmlns:a16="http://schemas.microsoft.com/office/drawing/2014/main" id="{4239C31C-B973-41C6-9D86-20FFF2EA6E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498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46" name="Picture 534">
          <a:extLst>
            <a:ext uri="{FF2B5EF4-FFF2-40B4-BE49-F238E27FC236}">
              <a16:creationId xmlns:a16="http://schemas.microsoft.com/office/drawing/2014/main" id="{B06F03B0-82BF-4624-8A6A-A4C629A11D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47" name="Picture 535">
          <a:extLst>
            <a:ext uri="{FF2B5EF4-FFF2-40B4-BE49-F238E27FC236}">
              <a16:creationId xmlns:a16="http://schemas.microsoft.com/office/drawing/2014/main" id="{974D5EE8-83D8-4D9B-83A3-2EE6ECC04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247650</xdr:rowOff>
    </xdr:from>
    <xdr:to>
      <xdr:col>1</xdr:col>
      <xdr:colOff>1057275</xdr:colOff>
      <xdr:row>32</xdr:row>
      <xdr:rowOff>257175</xdr:rowOff>
    </xdr:to>
    <xdr:pic>
      <xdr:nvPicPr>
        <xdr:cNvPr id="191948" name="Picture 536" descr="nealuce_parete">
          <a:extLst>
            <a:ext uri="{FF2B5EF4-FFF2-40B4-BE49-F238E27FC236}">
              <a16:creationId xmlns:a16="http://schemas.microsoft.com/office/drawing/2014/main" id="{793488CC-E72D-4DF4-8385-9971FF89C6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498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49" name="Picture 537">
          <a:extLst>
            <a:ext uri="{FF2B5EF4-FFF2-40B4-BE49-F238E27FC236}">
              <a16:creationId xmlns:a16="http://schemas.microsoft.com/office/drawing/2014/main" id="{822DFF29-F173-4EFF-BA44-2A47BBA81C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50" name="Picture 538">
          <a:extLst>
            <a:ext uri="{FF2B5EF4-FFF2-40B4-BE49-F238E27FC236}">
              <a16:creationId xmlns:a16="http://schemas.microsoft.com/office/drawing/2014/main" id="{04EC97D6-C7F5-4BDB-8AC9-CC5B52E9A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247650</xdr:rowOff>
    </xdr:from>
    <xdr:to>
      <xdr:col>1</xdr:col>
      <xdr:colOff>1057275</xdr:colOff>
      <xdr:row>32</xdr:row>
      <xdr:rowOff>257175</xdr:rowOff>
    </xdr:to>
    <xdr:pic>
      <xdr:nvPicPr>
        <xdr:cNvPr id="191951" name="Picture 539" descr="nealuce_parete">
          <a:extLst>
            <a:ext uri="{FF2B5EF4-FFF2-40B4-BE49-F238E27FC236}">
              <a16:creationId xmlns:a16="http://schemas.microsoft.com/office/drawing/2014/main" id="{778D60C5-95BB-45BF-90B0-43603B77E8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498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52" name="Picture 540">
          <a:extLst>
            <a:ext uri="{FF2B5EF4-FFF2-40B4-BE49-F238E27FC236}">
              <a16:creationId xmlns:a16="http://schemas.microsoft.com/office/drawing/2014/main" id="{00A3844F-E786-4601-94C0-4F93C7670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53" name="Picture 541">
          <a:extLst>
            <a:ext uri="{FF2B5EF4-FFF2-40B4-BE49-F238E27FC236}">
              <a16:creationId xmlns:a16="http://schemas.microsoft.com/office/drawing/2014/main" id="{C832913F-DCE4-45B6-BA46-412E1D026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247650</xdr:rowOff>
    </xdr:from>
    <xdr:to>
      <xdr:col>1</xdr:col>
      <xdr:colOff>1057275</xdr:colOff>
      <xdr:row>32</xdr:row>
      <xdr:rowOff>257175</xdr:rowOff>
    </xdr:to>
    <xdr:pic>
      <xdr:nvPicPr>
        <xdr:cNvPr id="191954" name="Picture 542" descr="nealuce_parete">
          <a:extLst>
            <a:ext uri="{FF2B5EF4-FFF2-40B4-BE49-F238E27FC236}">
              <a16:creationId xmlns:a16="http://schemas.microsoft.com/office/drawing/2014/main" id="{54E31DD1-E7DC-48AB-A130-874B3A550A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498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55" name="Picture 543">
          <a:extLst>
            <a:ext uri="{FF2B5EF4-FFF2-40B4-BE49-F238E27FC236}">
              <a16:creationId xmlns:a16="http://schemas.microsoft.com/office/drawing/2014/main" id="{179B9ED9-F7AD-4DE6-9A98-628B390AD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32</xdr:row>
      <xdr:rowOff>0</xdr:rowOff>
    </xdr:from>
    <xdr:to>
      <xdr:col>1</xdr:col>
      <xdr:colOff>962025</xdr:colOff>
      <xdr:row>32</xdr:row>
      <xdr:rowOff>0</xdr:rowOff>
    </xdr:to>
    <xdr:pic>
      <xdr:nvPicPr>
        <xdr:cNvPr id="191956" name="Picture 544">
          <a:extLst>
            <a:ext uri="{FF2B5EF4-FFF2-40B4-BE49-F238E27FC236}">
              <a16:creationId xmlns:a16="http://schemas.microsoft.com/office/drawing/2014/main" id="{39358E50-5FA9-49BB-864D-AEF52D05AD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57" name="Picture 545">
          <a:extLst>
            <a:ext uri="{FF2B5EF4-FFF2-40B4-BE49-F238E27FC236}">
              <a16:creationId xmlns:a16="http://schemas.microsoft.com/office/drawing/2014/main" id="{4FAC175B-FED8-40CA-80C5-A34C21D91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32</xdr:row>
      <xdr:rowOff>314325</xdr:rowOff>
    </xdr:from>
    <xdr:to>
      <xdr:col>1</xdr:col>
      <xdr:colOff>1095375</xdr:colOff>
      <xdr:row>32</xdr:row>
      <xdr:rowOff>323850</xdr:rowOff>
    </xdr:to>
    <xdr:pic>
      <xdr:nvPicPr>
        <xdr:cNvPr id="191958" name="Picture 546" descr="nealuce_parete">
          <a:extLst>
            <a:ext uri="{FF2B5EF4-FFF2-40B4-BE49-F238E27FC236}">
              <a16:creationId xmlns:a16="http://schemas.microsoft.com/office/drawing/2014/main" id="{96DB1CE3-B200-4513-BFEC-ED5E42678C9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3075" y="26565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59" name="Picture 553">
          <a:extLst>
            <a:ext uri="{FF2B5EF4-FFF2-40B4-BE49-F238E27FC236}">
              <a16:creationId xmlns:a16="http://schemas.microsoft.com/office/drawing/2014/main" id="{D5216FC8-3F13-4544-8373-F8EFFCA68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247650</xdr:rowOff>
    </xdr:from>
    <xdr:to>
      <xdr:col>1</xdr:col>
      <xdr:colOff>1057275</xdr:colOff>
      <xdr:row>32</xdr:row>
      <xdr:rowOff>257175</xdr:rowOff>
    </xdr:to>
    <xdr:pic>
      <xdr:nvPicPr>
        <xdr:cNvPr id="191960" name="Picture 554" descr="nealuce_parete">
          <a:extLst>
            <a:ext uri="{FF2B5EF4-FFF2-40B4-BE49-F238E27FC236}">
              <a16:creationId xmlns:a16="http://schemas.microsoft.com/office/drawing/2014/main" id="{3595C708-8F75-4149-AD5C-25E2041E39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498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61" name="Picture 555">
          <a:extLst>
            <a:ext uri="{FF2B5EF4-FFF2-40B4-BE49-F238E27FC236}">
              <a16:creationId xmlns:a16="http://schemas.microsoft.com/office/drawing/2014/main" id="{404B4D7F-ABEC-4A61-BA9D-A10710ECE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62" name="Picture 556">
          <a:extLst>
            <a:ext uri="{FF2B5EF4-FFF2-40B4-BE49-F238E27FC236}">
              <a16:creationId xmlns:a16="http://schemas.microsoft.com/office/drawing/2014/main" id="{06ECB3D6-A098-4E18-9288-4E3AB348B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247650</xdr:rowOff>
    </xdr:from>
    <xdr:to>
      <xdr:col>1</xdr:col>
      <xdr:colOff>1057275</xdr:colOff>
      <xdr:row>32</xdr:row>
      <xdr:rowOff>257175</xdr:rowOff>
    </xdr:to>
    <xdr:pic>
      <xdr:nvPicPr>
        <xdr:cNvPr id="191963" name="Picture 557" descr="nealuce_parete">
          <a:extLst>
            <a:ext uri="{FF2B5EF4-FFF2-40B4-BE49-F238E27FC236}">
              <a16:creationId xmlns:a16="http://schemas.microsoft.com/office/drawing/2014/main" id="{F3BE84D2-2F56-461A-A42C-898F2C9769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498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64" name="Picture 558">
          <a:extLst>
            <a:ext uri="{FF2B5EF4-FFF2-40B4-BE49-F238E27FC236}">
              <a16:creationId xmlns:a16="http://schemas.microsoft.com/office/drawing/2014/main" id="{C5AA32B6-86DE-436B-AA58-A8BAB16622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32</xdr:row>
      <xdr:rowOff>0</xdr:rowOff>
    </xdr:from>
    <xdr:to>
      <xdr:col>1</xdr:col>
      <xdr:colOff>962025</xdr:colOff>
      <xdr:row>32</xdr:row>
      <xdr:rowOff>0</xdr:rowOff>
    </xdr:to>
    <xdr:pic>
      <xdr:nvPicPr>
        <xdr:cNvPr id="191965" name="Picture 559">
          <a:extLst>
            <a:ext uri="{FF2B5EF4-FFF2-40B4-BE49-F238E27FC236}">
              <a16:creationId xmlns:a16="http://schemas.microsoft.com/office/drawing/2014/main" id="{C2C66844-F907-4E8C-8313-258EE1CF0D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66" name="Picture 560">
          <a:extLst>
            <a:ext uri="{FF2B5EF4-FFF2-40B4-BE49-F238E27FC236}">
              <a16:creationId xmlns:a16="http://schemas.microsoft.com/office/drawing/2014/main" id="{391F1B6A-2776-4609-BA75-430C73B9F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32</xdr:row>
      <xdr:rowOff>314325</xdr:rowOff>
    </xdr:from>
    <xdr:to>
      <xdr:col>1</xdr:col>
      <xdr:colOff>1095375</xdr:colOff>
      <xdr:row>32</xdr:row>
      <xdr:rowOff>323850</xdr:rowOff>
    </xdr:to>
    <xdr:pic>
      <xdr:nvPicPr>
        <xdr:cNvPr id="191967" name="Picture 561" descr="nealuce_parete">
          <a:extLst>
            <a:ext uri="{FF2B5EF4-FFF2-40B4-BE49-F238E27FC236}">
              <a16:creationId xmlns:a16="http://schemas.microsoft.com/office/drawing/2014/main" id="{0B6D1D02-2A13-4328-8608-4AAB36B258C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3075" y="26565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68" name="Picture 568">
          <a:extLst>
            <a:ext uri="{FF2B5EF4-FFF2-40B4-BE49-F238E27FC236}">
              <a16:creationId xmlns:a16="http://schemas.microsoft.com/office/drawing/2014/main" id="{7D3A1EAA-3DCA-4FB7-A369-C179EF3BD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247650</xdr:rowOff>
    </xdr:from>
    <xdr:to>
      <xdr:col>1</xdr:col>
      <xdr:colOff>1057275</xdr:colOff>
      <xdr:row>32</xdr:row>
      <xdr:rowOff>257175</xdr:rowOff>
    </xdr:to>
    <xdr:pic>
      <xdr:nvPicPr>
        <xdr:cNvPr id="191969" name="Picture 569" descr="nealuce_parete">
          <a:extLst>
            <a:ext uri="{FF2B5EF4-FFF2-40B4-BE49-F238E27FC236}">
              <a16:creationId xmlns:a16="http://schemas.microsoft.com/office/drawing/2014/main" id="{89D03D30-75DF-43F1-9605-79B17FA063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498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70" name="Picture 570">
          <a:extLst>
            <a:ext uri="{FF2B5EF4-FFF2-40B4-BE49-F238E27FC236}">
              <a16:creationId xmlns:a16="http://schemas.microsoft.com/office/drawing/2014/main" id="{3235BA96-4FA7-4B01-91DD-5F33170250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71" name="Picture 571">
          <a:extLst>
            <a:ext uri="{FF2B5EF4-FFF2-40B4-BE49-F238E27FC236}">
              <a16:creationId xmlns:a16="http://schemas.microsoft.com/office/drawing/2014/main" id="{05A78A2B-9DE6-4212-AA20-68562F4B0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247650</xdr:rowOff>
    </xdr:from>
    <xdr:to>
      <xdr:col>1</xdr:col>
      <xdr:colOff>1057275</xdr:colOff>
      <xdr:row>32</xdr:row>
      <xdr:rowOff>257175</xdr:rowOff>
    </xdr:to>
    <xdr:pic>
      <xdr:nvPicPr>
        <xdr:cNvPr id="191972" name="Picture 572" descr="nealuce_parete">
          <a:extLst>
            <a:ext uri="{FF2B5EF4-FFF2-40B4-BE49-F238E27FC236}">
              <a16:creationId xmlns:a16="http://schemas.microsoft.com/office/drawing/2014/main" id="{42E53C1F-96EE-4FEF-8806-0E69EC46CB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4985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73" name="Picture 573">
          <a:extLst>
            <a:ext uri="{FF2B5EF4-FFF2-40B4-BE49-F238E27FC236}">
              <a16:creationId xmlns:a16="http://schemas.microsoft.com/office/drawing/2014/main" id="{D9C78DCE-20C5-4822-B4BB-00BC6035F7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32</xdr:row>
      <xdr:rowOff>0</xdr:rowOff>
    </xdr:from>
    <xdr:to>
      <xdr:col>1</xdr:col>
      <xdr:colOff>962025</xdr:colOff>
      <xdr:row>32</xdr:row>
      <xdr:rowOff>0</xdr:rowOff>
    </xdr:to>
    <xdr:pic>
      <xdr:nvPicPr>
        <xdr:cNvPr id="191974" name="Picture 574">
          <a:extLst>
            <a:ext uri="{FF2B5EF4-FFF2-40B4-BE49-F238E27FC236}">
              <a16:creationId xmlns:a16="http://schemas.microsoft.com/office/drawing/2014/main" id="{2F9A25A1-04D2-4F37-81F8-6B4C0E631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0</xdr:rowOff>
    </xdr:from>
    <xdr:to>
      <xdr:col>1</xdr:col>
      <xdr:colOff>1057275</xdr:colOff>
      <xdr:row>32</xdr:row>
      <xdr:rowOff>0</xdr:rowOff>
    </xdr:to>
    <xdr:pic>
      <xdr:nvPicPr>
        <xdr:cNvPr id="191975" name="Picture 575" descr="nealuce_parete">
          <a:extLst>
            <a:ext uri="{FF2B5EF4-FFF2-40B4-BE49-F238E27FC236}">
              <a16:creationId xmlns:a16="http://schemas.microsoft.com/office/drawing/2014/main" id="{78C488D6-825A-4A9E-BE6D-185777ECE7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25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0</xdr:rowOff>
    </xdr:from>
    <xdr:to>
      <xdr:col>1</xdr:col>
      <xdr:colOff>962025</xdr:colOff>
      <xdr:row>32</xdr:row>
      <xdr:rowOff>9525</xdr:rowOff>
    </xdr:to>
    <xdr:pic>
      <xdr:nvPicPr>
        <xdr:cNvPr id="191976" name="Picture 576">
          <a:extLst>
            <a:ext uri="{FF2B5EF4-FFF2-40B4-BE49-F238E27FC236}">
              <a16:creationId xmlns:a16="http://schemas.microsoft.com/office/drawing/2014/main" id="{9A50059B-6D30-4B86-BD5D-D5A985B6A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0</xdr:rowOff>
    </xdr:from>
    <xdr:to>
      <xdr:col>1</xdr:col>
      <xdr:colOff>1057275</xdr:colOff>
      <xdr:row>32</xdr:row>
      <xdr:rowOff>171450</xdr:rowOff>
    </xdr:to>
    <xdr:pic>
      <xdr:nvPicPr>
        <xdr:cNvPr id="191977" name="Picture 577" descr="nealuce_parete">
          <a:extLst>
            <a:ext uri="{FF2B5EF4-FFF2-40B4-BE49-F238E27FC236}">
              <a16:creationId xmlns:a16="http://schemas.microsoft.com/office/drawing/2014/main" id="{88DB5A8D-6DF8-4F9E-92FC-5C4692EB30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2509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0</xdr:rowOff>
    </xdr:from>
    <xdr:to>
      <xdr:col>1</xdr:col>
      <xdr:colOff>962025</xdr:colOff>
      <xdr:row>32</xdr:row>
      <xdr:rowOff>9525</xdr:rowOff>
    </xdr:to>
    <xdr:pic>
      <xdr:nvPicPr>
        <xdr:cNvPr id="191978" name="Picture 578">
          <a:extLst>
            <a:ext uri="{FF2B5EF4-FFF2-40B4-BE49-F238E27FC236}">
              <a16:creationId xmlns:a16="http://schemas.microsoft.com/office/drawing/2014/main" id="{C8ADAC1E-A584-43BD-9F5D-5D3DDC977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0</xdr:rowOff>
    </xdr:from>
    <xdr:to>
      <xdr:col>1</xdr:col>
      <xdr:colOff>1057275</xdr:colOff>
      <xdr:row>32</xdr:row>
      <xdr:rowOff>171450</xdr:rowOff>
    </xdr:to>
    <xdr:pic>
      <xdr:nvPicPr>
        <xdr:cNvPr id="191979" name="Picture 579" descr="nealuce_parete">
          <a:extLst>
            <a:ext uri="{FF2B5EF4-FFF2-40B4-BE49-F238E27FC236}">
              <a16:creationId xmlns:a16="http://schemas.microsoft.com/office/drawing/2014/main" id="{0FA797F7-7500-45B0-93D0-0081746E5C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2509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0</xdr:rowOff>
    </xdr:from>
    <xdr:to>
      <xdr:col>1</xdr:col>
      <xdr:colOff>962025</xdr:colOff>
      <xdr:row>32</xdr:row>
      <xdr:rowOff>9525</xdr:rowOff>
    </xdr:to>
    <xdr:pic>
      <xdr:nvPicPr>
        <xdr:cNvPr id="191980" name="Picture 580">
          <a:extLst>
            <a:ext uri="{FF2B5EF4-FFF2-40B4-BE49-F238E27FC236}">
              <a16:creationId xmlns:a16="http://schemas.microsoft.com/office/drawing/2014/main" id="{7C25E33C-D03A-4EE4-A352-70C6A43C85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0</xdr:rowOff>
    </xdr:from>
    <xdr:to>
      <xdr:col>1</xdr:col>
      <xdr:colOff>1057275</xdr:colOff>
      <xdr:row>32</xdr:row>
      <xdr:rowOff>171450</xdr:rowOff>
    </xdr:to>
    <xdr:pic>
      <xdr:nvPicPr>
        <xdr:cNvPr id="191981" name="Picture 581" descr="nealuce_parete">
          <a:extLst>
            <a:ext uri="{FF2B5EF4-FFF2-40B4-BE49-F238E27FC236}">
              <a16:creationId xmlns:a16="http://schemas.microsoft.com/office/drawing/2014/main" id="{543FB199-E11C-4DC1-BD07-EF21388D7F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2509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0</xdr:rowOff>
    </xdr:from>
    <xdr:to>
      <xdr:col>1</xdr:col>
      <xdr:colOff>962025</xdr:colOff>
      <xdr:row>32</xdr:row>
      <xdr:rowOff>9525</xdr:rowOff>
    </xdr:to>
    <xdr:pic>
      <xdr:nvPicPr>
        <xdr:cNvPr id="191982" name="Picture 582">
          <a:extLst>
            <a:ext uri="{FF2B5EF4-FFF2-40B4-BE49-F238E27FC236}">
              <a16:creationId xmlns:a16="http://schemas.microsoft.com/office/drawing/2014/main" id="{4ACBF468-224C-4221-B8D2-7ECA3BD17C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0</xdr:rowOff>
    </xdr:from>
    <xdr:to>
      <xdr:col>1</xdr:col>
      <xdr:colOff>1057275</xdr:colOff>
      <xdr:row>32</xdr:row>
      <xdr:rowOff>171450</xdr:rowOff>
    </xdr:to>
    <xdr:pic>
      <xdr:nvPicPr>
        <xdr:cNvPr id="191983" name="Picture 583" descr="nealuce_parete">
          <a:extLst>
            <a:ext uri="{FF2B5EF4-FFF2-40B4-BE49-F238E27FC236}">
              <a16:creationId xmlns:a16="http://schemas.microsoft.com/office/drawing/2014/main" id="{651973DD-33A2-4469-B89E-81FD288D57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2509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0</xdr:rowOff>
    </xdr:from>
    <xdr:to>
      <xdr:col>1</xdr:col>
      <xdr:colOff>962025</xdr:colOff>
      <xdr:row>32</xdr:row>
      <xdr:rowOff>9525</xdr:rowOff>
    </xdr:to>
    <xdr:pic>
      <xdr:nvPicPr>
        <xdr:cNvPr id="191984" name="Picture 584">
          <a:extLst>
            <a:ext uri="{FF2B5EF4-FFF2-40B4-BE49-F238E27FC236}">
              <a16:creationId xmlns:a16="http://schemas.microsoft.com/office/drawing/2014/main" id="{E06F0970-2DA6-4F9A-8F3D-1F7E0A378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0</xdr:rowOff>
    </xdr:from>
    <xdr:to>
      <xdr:col>1</xdr:col>
      <xdr:colOff>1057275</xdr:colOff>
      <xdr:row>32</xdr:row>
      <xdr:rowOff>9525</xdr:rowOff>
    </xdr:to>
    <xdr:pic>
      <xdr:nvPicPr>
        <xdr:cNvPr id="191985" name="Picture 585" descr="nealuce_parete">
          <a:extLst>
            <a:ext uri="{FF2B5EF4-FFF2-40B4-BE49-F238E27FC236}">
              <a16:creationId xmlns:a16="http://schemas.microsoft.com/office/drawing/2014/main" id="{DE76C079-FABA-4176-848D-E0FE469550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838200</xdr:colOff>
      <xdr:row>32</xdr:row>
      <xdr:rowOff>0</xdr:rowOff>
    </xdr:from>
    <xdr:to>
      <xdr:col>1</xdr:col>
      <xdr:colOff>838200</xdr:colOff>
      <xdr:row>33</xdr:row>
      <xdr:rowOff>228600</xdr:rowOff>
    </xdr:to>
    <xdr:pic>
      <xdr:nvPicPr>
        <xdr:cNvPr id="191986" name="Picture 586">
          <a:extLst>
            <a:ext uri="{FF2B5EF4-FFF2-40B4-BE49-F238E27FC236}">
              <a16:creationId xmlns:a16="http://schemas.microsoft.com/office/drawing/2014/main" id="{0D55DCC9-C1AD-4BFD-AB68-525138D323B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85900" y="26250900"/>
          <a:ext cx="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0</xdr:rowOff>
    </xdr:from>
    <xdr:to>
      <xdr:col>1</xdr:col>
      <xdr:colOff>962025</xdr:colOff>
      <xdr:row>32</xdr:row>
      <xdr:rowOff>9525</xdr:rowOff>
    </xdr:to>
    <xdr:pic>
      <xdr:nvPicPr>
        <xdr:cNvPr id="191987" name="Picture 587">
          <a:extLst>
            <a:ext uri="{FF2B5EF4-FFF2-40B4-BE49-F238E27FC236}">
              <a16:creationId xmlns:a16="http://schemas.microsoft.com/office/drawing/2014/main" id="{9AA749BD-29FC-4792-BDFB-EED178F765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0</xdr:rowOff>
    </xdr:from>
    <xdr:to>
      <xdr:col>1</xdr:col>
      <xdr:colOff>1057275</xdr:colOff>
      <xdr:row>32</xdr:row>
      <xdr:rowOff>9525</xdr:rowOff>
    </xdr:to>
    <xdr:pic>
      <xdr:nvPicPr>
        <xdr:cNvPr id="191988" name="Picture 588" descr="nealuce_parete">
          <a:extLst>
            <a:ext uri="{FF2B5EF4-FFF2-40B4-BE49-F238E27FC236}">
              <a16:creationId xmlns:a16="http://schemas.microsoft.com/office/drawing/2014/main" id="{7284009F-AEA1-4221-9E1A-9A2AB0B01A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0</xdr:rowOff>
    </xdr:from>
    <xdr:to>
      <xdr:col>1</xdr:col>
      <xdr:colOff>962025</xdr:colOff>
      <xdr:row>32</xdr:row>
      <xdr:rowOff>9525</xdr:rowOff>
    </xdr:to>
    <xdr:pic>
      <xdr:nvPicPr>
        <xdr:cNvPr id="191989" name="Picture 589">
          <a:extLst>
            <a:ext uri="{FF2B5EF4-FFF2-40B4-BE49-F238E27FC236}">
              <a16:creationId xmlns:a16="http://schemas.microsoft.com/office/drawing/2014/main" id="{D5C873B0-2D14-4763-9060-6F6523A18B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0</xdr:rowOff>
    </xdr:from>
    <xdr:to>
      <xdr:col>1</xdr:col>
      <xdr:colOff>1057275</xdr:colOff>
      <xdr:row>32</xdr:row>
      <xdr:rowOff>9525</xdr:rowOff>
    </xdr:to>
    <xdr:pic>
      <xdr:nvPicPr>
        <xdr:cNvPr id="191990" name="Picture 590" descr="nealuce_parete">
          <a:extLst>
            <a:ext uri="{FF2B5EF4-FFF2-40B4-BE49-F238E27FC236}">
              <a16:creationId xmlns:a16="http://schemas.microsoft.com/office/drawing/2014/main" id="{1D415850-EB8A-494A-B67A-1E1242647A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838200</xdr:colOff>
      <xdr:row>32</xdr:row>
      <xdr:rowOff>0</xdr:rowOff>
    </xdr:from>
    <xdr:to>
      <xdr:col>1</xdr:col>
      <xdr:colOff>838200</xdr:colOff>
      <xdr:row>33</xdr:row>
      <xdr:rowOff>228600</xdr:rowOff>
    </xdr:to>
    <xdr:pic>
      <xdr:nvPicPr>
        <xdr:cNvPr id="191991" name="Picture 591">
          <a:extLst>
            <a:ext uri="{FF2B5EF4-FFF2-40B4-BE49-F238E27FC236}">
              <a16:creationId xmlns:a16="http://schemas.microsoft.com/office/drawing/2014/main" id="{C9D6D914-C317-4AFF-9F23-21C8BF441ED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85900" y="26250900"/>
          <a:ext cx="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0</xdr:rowOff>
    </xdr:from>
    <xdr:to>
      <xdr:col>1</xdr:col>
      <xdr:colOff>962025</xdr:colOff>
      <xdr:row>32</xdr:row>
      <xdr:rowOff>9525</xdr:rowOff>
    </xdr:to>
    <xdr:pic>
      <xdr:nvPicPr>
        <xdr:cNvPr id="191992" name="Picture 592">
          <a:extLst>
            <a:ext uri="{FF2B5EF4-FFF2-40B4-BE49-F238E27FC236}">
              <a16:creationId xmlns:a16="http://schemas.microsoft.com/office/drawing/2014/main" id="{DC124E83-7A31-4721-8C4D-A85556CBD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32</xdr:row>
      <xdr:rowOff>0</xdr:rowOff>
    </xdr:from>
    <xdr:to>
      <xdr:col>1</xdr:col>
      <xdr:colOff>1057275</xdr:colOff>
      <xdr:row>32</xdr:row>
      <xdr:rowOff>9525</xdr:rowOff>
    </xdr:to>
    <xdr:pic>
      <xdr:nvPicPr>
        <xdr:cNvPr id="191993" name="Picture 593" descr="nealuce_parete">
          <a:extLst>
            <a:ext uri="{FF2B5EF4-FFF2-40B4-BE49-F238E27FC236}">
              <a16:creationId xmlns:a16="http://schemas.microsoft.com/office/drawing/2014/main" id="{42E301A2-8051-4AEB-8597-DA88BA108C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62509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32</xdr:row>
      <xdr:rowOff>0</xdr:rowOff>
    </xdr:from>
    <xdr:to>
      <xdr:col>1</xdr:col>
      <xdr:colOff>962025</xdr:colOff>
      <xdr:row>32</xdr:row>
      <xdr:rowOff>0</xdr:rowOff>
    </xdr:to>
    <xdr:pic>
      <xdr:nvPicPr>
        <xdr:cNvPr id="191994" name="Picture 594">
          <a:extLst>
            <a:ext uri="{FF2B5EF4-FFF2-40B4-BE49-F238E27FC236}">
              <a16:creationId xmlns:a16="http://schemas.microsoft.com/office/drawing/2014/main" id="{514786EF-1230-4139-A229-F5E996311F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25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32</xdr:row>
      <xdr:rowOff>428625</xdr:rowOff>
    </xdr:from>
    <xdr:to>
      <xdr:col>1</xdr:col>
      <xdr:colOff>962025</xdr:colOff>
      <xdr:row>32</xdr:row>
      <xdr:rowOff>438150</xdr:rowOff>
    </xdr:to>
    <xdr:pic>
      <xdr:nvPicPr>
        <xdr:cNvPr id="191995" name="Picture 595">
          <a:extLst>
            <a:ext uri="{FF2B5EF4-FFF2-40B4-BE49-F238E27FC236}">
              <a16:creationId xmlns:a16="http://schemas.microsoft.com/office/drawing/2014/main" id="{8049F523-9CDD-4EED-BB0C-54CD94247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6795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32</xdr:row>
      <xdr:rowOff>314325</xdr:rowOff>
    </xdr:from>
    <xdr:to>
      <xdr:col>1</xdr:col>
      <xdr:colOff>1095375</xdr:colOff>
      <xdr:row>32</xdr:row>
      <xdr:rowOff>323850</xdr:rowOff>
    </xdr:to>
    <xdr:pic>
      <xdr:nvPicPr>
        <xdr:cNvPr id="191996" name="Picture 596" descr="nealuce_parete">
          <a:extLst>
            <a:ext uri="{FF2B5EF4-FFF2-40B4-BE49-F238E27FC236}">
              <a16:creationId xmlns:a16="http://schemas.microsoft.com/office/drawing/2014/main" id="{5D22C9D6-D3D0-4999-A47D-325E366168D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3075" y="265652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1095375</xdr:colOff>
      <xdr:row>40</xdr:row>
      <xdr:rowOff>0</xdr:rowOff>
    </xdr:from>
    <xdr:to>
      <xdr:col>1</xdr:col>
      <xdr:colOff>1876425</xdr:colOff>
      <xdr:row>40</xdr:row>
      <xdr:rowOff>0</xdr:rowOff>
    </xdr:to>
    <xdr:pic>
      <xdr:nvPicPr>
        <xdr:cNvPr id="191997" name="Picture 606" descr="nealuce_parete">
          <a:extLst>
            <a:ext uri="{FF2B5EF4-FFF2-40B4-BE49-F238E27FC236}">
              <a16:creationId xmlns:a16="http://schemas.microsoft.com/office/drawing/2014/main" id="{1E06DF9B-B4E5-40D9-A883-0ED768358D0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3075" y="29175075"/>
          <a:ext cx="781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35</xdr:row>
      <xdr:rowOff>0</xdr:rowOff>
    </xdr:from>
    <xdr:to>
      <xdr:col>1</xdr:col>
      <xdr:colOff>2190750</xdr:colOff>
      <xdr:row>34</xdr:row>
      <xdr:rowOff>152400</xdr:rowOff>
    </xdr:to>
    <xdr:pic>
      <xdr:nvPicPr>
        <xdr:cNvPr id="191998" name="Picture 618">
          <a:extLst>
            <a:ext uri="{FF2B5EF4-FFF2-40B4-BE49-F238E27FC236}">
              <a16:creationId xmlns:a16="http://schemas.microsoft.com/office/drawing/2014/main" id="{D63FB205-65FD-4027-AD0A-2035751771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7622500"/>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35</xdr:row>
      <xdr:rowOff>0</xdr:rowOff>
    </xdr:from>
    <xdr:to>
      <xdr:col>1</xdr:col>
      <xdr:colOff>1876425</xdr:colOff>
      <xdr:row>34</xdr:row>
      <xdr:rowOff>152400</xdr:rowOff>
    </xdr:to>
    <xdr:pic>
      <xdr:nvPicPr>
        <xdr:cNvPr id="191999" name="Picture 619" descr="nealuce_parete">
          <a:extLst>
            <a:ext uri="{FF2B5EF4-FFF2-40B4-BE49-F238E27FC236}">
              <a16:creationId xmlns:a16="http://schemas.microsoft.com/office/drawing/2014/main" id="{282797FB-C744-47B9-B862-85ACE8ABA78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3075" y="27622500"/>
          <a:ext cx="781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35</xdr:row>
      <xdr:rowOff>0</xdr:rowOff>
    </xdr:from>
    <xdr:to>
      <xdr:col>1</xdr:col>
      <xdr:colOff>2190750</xdr:colOff>
      <xdr:row>34</xdr:row>
      <xdr:rowOff>152400</xdr:rowOff>
    </xdr:to>
    <xdr:pic>
      <xdr:nvPicPr>
        <xdr:cNvPr id="192000" name="Picture 620">
          <a:extLst>
            <a:ext uri="{FF2B5EF4-FFF2-40B4-BE49-F238E27FC236}">
              <a16:creationId xmlns:a16="http://schemas.microsoft.com/office/drawing/2014/main" id="{0647994D-0CAB-497A-BCB1-0DA914C24F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7622500"/>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35</xdr:row>
      <xdr:rowOff>0</xdr:rowOff>
    </xdr:from>
    <xdr:to>
      <xdr:col>1</xdr:col>
      <xdr:colOff>2190750</xdr:colOff>
      <xdr:row>34</xdr:row>
      <xdr:rowOff>152400</xdr:rowOff>
    </xdr:to>
    <xdr:pic>
      <xdr:nvPicPr>
        <xdr:cNvPr id="192001" name="Picture 621">
          <a:extLst>
            <a:ext uri="{FF2B5EF4-FFF2-40B4-BE49-F238E27FC236}">
              <a16:creationId xmlns:a16="http://schemas.microsoft.com/office/drawing/2014/main" id="{6A1A24F7-873F-4DA8-8531-1A88889BBE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7622500"/>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35</xdr:row>
      <xdr:rowOff>0</xdr:rowOff>
    </xdr:from>
    <xdr:to>
      <xdr:col>1</xdr:col>
      <xdr:colOff>1876425</xdr:colOff>
      <xdr:row>34</xdr:row>
      <xdr:rowOff>152400</xdr:rowOff>
    </xdr:to>
    <xdr:pic>
      <xdr:nvPicPr>
        <xdr:cNvPr id="192002" name="Picture 622" descr="nealuce_parete">
          <a:extLst>
            <a:ext uri="{FF2B5EF4-FFF2-40B4-BE49-F238E27FC236}">
              <a16:creationId xmlns:a16="http://schemas.microsoft.com/office/drawing/2014/main" id="{7FF6ED15-4157-43CF-BA5B-97C51EA167F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3075" y="27622500"/>
          <a:ext cx="781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35</xdr:row>
      <xdr:rowOff>0</xdr:rowOff>
    </xdr:from>
    <xdr:to>
      <xdr:col>1</xdr:col>
      <xdr:colOff>2190750</xdr:colOff>
      <xdr:row>34</xdr:row>
      <xdr:rowOff>152400</xdr:rowOff>
    </xdr:to>
    <xdr:pic>
      <xdr:nvPicPr>
        <xdr:cNvPr id="192003" name="Picture 623">
          <a:extLst>
            <a:ext uri="{FF2B5EF4-FFF2-40B4-BE49-F238E27FC236}">
              <a16:creationId xmlns:a16="http://schemas.microsoft.com/office/drawing/2014/main" id="{9B7668B0-7EF6-4AD5-820B-782F2F479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7622500"/>
          <a:ext cx="1228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1095375</xdr:colOff>
      <xdr:row>37</xdr:row>
      <xdr:rowOff>247650</xdr:rowOff>
    </xdr:from>
    <xdr:to>
      <xdr:col>1</xdr:col>
      <xdr:colOff>1876425</xdr:colOff>
      <xdr:row>37</xdr:row>
      <xdr:rowOff>247650</xdr:rowOff>
    </xdr:to>
    <xdr:pic>
      <xdr:nvPicPr>
        <xdr:cNvPr id="192004" name="Picture 640" descr="nealuce_parete">
          <a:extLst>
            <a:ext uri="{FF2B5EF4-FFF2-40B4-BE49-F238E27FC236}">
              <a16:creationId xmlns:a16="http://schemas.microsoft.com/office/drawing/2014/main" id="{8D23BA85-D017-4F10-8B8D-BC5637342DB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3075" y="28479750"/>
          <a:ext cx="781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1057275</xdr:colOff>
      <xdr:row>16</xdr:row>
      <xdr:rowOff>381000</xdr:rowOff>
    </xdr:from>
    <xdr:to>
      <xdr:col>1</xdr:col>
      <xdr:colOff>1057275</xdr:colOff>
      <xdr:row>16</xdr:row>
      <xdr:rowOff>381000</xdr:rowOff>
    </xdr:to>
    <xdr:pic>
      <xdr:nvPicPr>
        <xdr:cNvPr id="192005" name="Picture 218" descr="nealuce_parete">
          <a:extLst>
            <a:ext uri="{FF2B5EF4-FFF2-40B4-BE49-F238E27FC236}">
              <a16:creationId xmlns:a16="http://schemas.microsoft.com/office/drawing/2014/main" id="{342683E8-D92A-4F6B-A7B9-0E5EFECC83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1183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17</xdr:row>
      <xdr:rowOff>0</xdr:rowOff>
    </xdr:from>
    <xdr:to>
      <xdr:col>1</xdr:col>
      <xdr:colOff>962025</xdr:colOff>
      <xdr:row>17</xdr:row>
      <xdr:rowOff>0</xdr:rowOff>
    </xdr:to>
    <xdr:pic>
      <xdr:nvPicPr>
        <xdr:cNvPr id="192006" name="Picture 220">
          <a:extLst>
            <a:ext uri="{FF2B5EF4-FFF2-40B4-BE49-F238E27FC236}">
              <a16:creationId xmlns:a16="http://schemas.microsoft.com/office/drawing/2014/main" id="{8F05768B-14C1-4949-BF7E-6498E9116C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285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17</xdr:row>
      <xdr:rowOff>0</xdr:rowOff>
    </xdr:from>
    <xdr:to>
      <xdr:col>1</xdr:col>
      <xdr:colOff>962025</xdr:colOff>
      <xdr:row>17</xdr:row>
      <xdr:rowOff>0</xdr:rowOff>
    </xdr:to>
    <xdr:pic>
      <xdr:nvPicPr>
        <xdr:cNvPr id="192007" name="Picture 221">
          <a:extLst>
            <a:ext uri="{FF2B5EF4-FFF2-40B4-BE49-F238E27FC236}">
              <a16:creationId xmlns:a16="http://schemas.microsoft.com/office/drawing/2014/main" id="{6430DE44-4106-4A31-AFF3-D0119D602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28587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23</xdr:row>
      <xdr:rowOff>0</xdr:rowOff>
    </xdr:from>
    <xdr:to>
      <xdr:col>1</xdr:col>
      <xdr:colOff>962025</xdr:colOff>
      <xdr:row>23</xdr:row>
      <xdr:rowOff>0</xdr:rowOff>
    </xdr:to>
    <xdr:pic>
      <xdr:nvPicPr>
        <xdr:cNvPr id="192008" name="Picture 224">
          <a:extLst>
            <a:ext uri="{FF2B5EF4-FFF2-40B4-BE49-F238E27FC236}">
              <a16:creationId xmlns:a16="http://schemas.microsoft.com/office/drawing/2014/main" id="{6C8233D7-26C1-4D44-AE20-9756EF94E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992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23</xdr:row>
      <xdr:rowOff>0</xdr:rowOff>
    </xdr:from>
    <xdr:to>
      <xdr:col>1</xdr:col>
      <xdr:colOff>962025</xdr:colOff>
      <xdr:row>23</xdr:row>
      <xdr:rowOff>0</xdr:rowOff>
    </xdr:to>
    <xdr:pic>
      <xdr:nvPicPr>
        <xdr:cNvPr id="192009" name="Picture 225">
          <a:extLst>
            <a:ext uri="{FF2B5EF4-FFF2-40B4-BE49-F238E27FC236}">
              <a16:creationId xmlns:a16="http://schemas.microsoft.com/office/drawing/2014/main" id="{03D8F9B4-661F-4627-9C0D-BC51D4EA5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992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23</xdr:row>
      <xdr:rowOff>0</xdr:rowOff>
    </xdr:from>
    <xdr:to>
      <xdr:col>1</xdr:col>
      <xdr:colOff>962025</xdr:colOff>
      <xdr:row>23</xdr:row>
      <xdr:rowOff>0</xdr:rowOff>
    </xdr:to>
    <xdr:pic>
      <xdr:nvPicPr>
        <xdr:cNvPr id="192010" name="Picture 226">
          <a:extLst>
            <a:ext uri="{FF2B5EF4-FFF2-40B4-BE49-F238E27FC236}">
              <a16:creationId xmlns:a16="http://schemas.microsoft.com/office/drawing/2014/main" id="{F1CD7E62-0589-46EA-91BB-0423208E21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992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23</xdr:row>
      <xdr:rowOff>0</xdr:rowOff>
    </xdr:from>
    <xdr:to>
      <xdr:col>1</xdr:col>
      <xdr:colOff>962025</xdr:colOff>
      <xdr:row>23</xdr:row>
      <xdr:rowOff>9525</xdr:rowOff>
    </xdr:to>
    <xdr:pic>
      <xdr:nvPicPr>
        <xdr:cNvPr id="192011" name="Picture 227">
          <a:extLst>
            <a:ext uri="{FF2B5EF4-FFF2-40B4-BE49-F238E27FC236}">
              <a16:creationId xmlns:a16="http://schemas.microsoft.com/office/drawing/2014/main" id="{BD94D927-20C5-4131-B083-3C948399E2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9926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23</xdr:row>
      <xdr:rowOff>0</xdr:rowOff>
    </xdr:from>
    <xdr:to>
      <xdr:col>1</xdr:col>
      <xdr:colOff>962025</xdr:colOff>
      <xdr:row>23</xdr:row>
      <xdr:rowOff>9525</xdr:rowOff>
    </xdr:to>
    <xdr:pic>
      <xdr:nvPicPr>
        <xdr:cNvPr id="192012" name="Picture 228">
          <a:extLst>
            <a:ext uri="{FF2B5EF4-FFF2-40B4-BE49-F238E27FC236}">
              <a16:creationId xmlns:a16="http://schemas.microsoft.com/office/drawing/2014/main" id="{119A2614-C5A9-4861-A158-538691075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9926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23</xdr:row>
      <xdr:rowOff>0</xdr:rowOff>
    </xdr:from>
    <xdr:to>
      <xdr:col>1</xdr:col>
      <xdr:colOff>962025</xdr:colOff>
      <xdr:row>23</xdr:row>
      <xdr:rowOff>9525</xdr:rowOff>
    </xdr:to>
    <xdr:pic>
      <xdr:nvPicPr>
        <xdr:cNvPr id="192013" name="Picture 229">
          <a:extLst>
            <a:ext uri="{FF2B5EF4-FFF2-40B4-BE49-F238E27FC236}">
              <a16:creationId xmlns:a16="http://schemas.microsoft.com/office/drawing/2014/main" id="{4D1021E5-9276-4817-B6AD-85699DA32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9926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23</xdr:row>
      <xdr:rowOff>0</xdr:rowOff>
    </xdr:from>
    <xdr:to>
      <xdr:col>1</xdr:col>
      <xdr:colOff>962025</xdr:colOff>
      <xdr:row>23</xdr:row>
      <xdr:rowOff>9525</xdr:rowOff>
    </xdr:to>
    <xdr:pic>
      <xdr:nvPicPr>
        <xdr:cNvPr id="192014" name="Picture 230">
          <a:extLst>
            <a:ext uri="{FF2B5EF4-FFF2-40B4-BE49-F238E27FC236}">
              <a16:creationId xmlns:a16="http://schemas.microsoft.com/office/drawing/2014/main" id="{96FBF372-532A-4D11-927A-F7EEA33DFD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9926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23</xdr:row>
      <xdr:rowOff>0</xdr:rowOff>
    </xdr:from>
    <xdr:to>
      <xdr:col>1</xdr:col>
      <xdr:colOff>962025</xdr:colOff>
      <xdr:row>23</xdr:row>
      <xdr:rowOff>9525</xdr:rowOff>
    </xdr:to>
    <xdr:pic>
      <xdr:nvPicPr>
        <xdr:cNvPr id="192015" name="Picture 231">
          <a:extLst>
            <a:ext uri="{FF2B5EF4-FFF2-40B4-BE49-F238E27FC236}">
              <a16:creationId xmlns:a16="http://schemas.microsoft.com/office/drawing/2014/main" id="{C599F99F-46BE-4E5B-958B-5E5123021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9926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23</xdr:row>
      <xdr:rowOff>0</xdr:rowOff>
    </xdr:from>
    <xdr:to>
      <xdr:col>1</xdr:col>
      <xdr:colOff>962025</xdr:colOff>
      <xdr:row>23</xdr:row>
      <xdr:rowOff>9525</xdr:rowOff>
    </xdr:to>
    <xdr:pic>
      <xdr:nvPicPr>
        <xdr:cNvPr id="192016" name="Picture 232">
          <a:extLst>
            <a:ext uri="{FF2B5EF4-FFF2-40B4-BE49-F238E27FC236}">
              <a16:creationId xmlns:a16="http://schemas.microsoft.com/office/drawing/2014/main" id="{D1CA8940-7238-45E9-A2DC-133DC34432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9926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23</xdr:row>
      <xdr:rowOff>0</xdr:rowOff>
    </xdr:from>
    <xdr:to>
      <xdr:col>1</xdr:col>
      <xdr:colOff>962025</xdr:colOff>
      <xdr:row>23</xdr:row>
      <xdr:rowOff>9525</xdr:rowOff>
    </xdr:to>
    <xdr:pic>
      <xdr:nvPicPr>
        <xdr:cNvPr id="192017" name="Picture 233">
          <a:extLst>
            <a:ext uri="{FF2B5EF4-FFF2-40B4-BE49-F238E27FC236}">
              <a16:creationId xmlns:a16="http://schemas.microsoft.com/office/drawing/2014/main" id="{5C88C624-D27E-4289-96AC-554B8C7A28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9926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23</xdr:row>
      <xdr:rowOff>0</xdr:rowOff>
    </xdr:from>
    <xdr:to>
      <xdr:col>1</xdr:col>
      <xdr:colOff>962025</xdr:colOff>
      <xdr:row>23</xdr:row>
      <xdr:rowOff>9525</xdr:rowOff>
    </xdr:to>
    <xdr:pic>
      <xdr:nvPicPr>
        <xdr:cNvPr id="192018" name="Picture 234">
          <a:extLst>
            <a:ext uri="{FF2B5EF4-FFF2-40B4-BE49-F238E27FC236}">
              <a16:creationId xmlns:a16="http://schemas.microsoft.com/office/drawing/2014/main" id="{4DFCCAED-A1D2-4420-A843-C069401B2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9926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23</xdr:row>
      <xdr:rowOff>0</xdr:rowOff>
    </xdr:from>
    <xdr:to>
      <xdr:col>1</xdr:col>
      <xdr:colOff>962025</xdr:colOff>
      <xdr:row>23</xdr:row>
      <xdr:rowOff>0</xdr:rowOff>
    </xdr:to>
    <xdr:pic>
      <xdr:nvPicPr>
        <xdr:cNvPr id="192019" name="Picture 235">
          <a:extLst>
            <a:ext uri="{FF2B5EF4-FFF2-40B4-BE49-F238E27FC236}">
              <a16:creationId xmlns:a16="http://schemas.microsoft.com/office/drawing/2014/main" id="{9FCABC7D-517D-4FAA-8114-D9F32C32DA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6992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24</xdr:row>
      <xdr:rowOff>0</xdr:rowOff>
    </xdr:from>
    <xdr:to>
      <xdr:col>1</xdr:col>
      <xdr:colOff>962025</xdr:colOff>
      <xdr:row>24</xdr:row>
      <xdr:rowOff>9525</xdr:rowOff>
    </xdr:to>
    <xdr:pic>
      <xdr:nvPicPr>
        <xdr:cNvPr id="192020" name="Picture 237">
          <a:extLst>
            <a:ext uri="{FF2B5EF4-FFF2-40B4-BE49-F238E27FC236}">
              <a16:creationId xmlns:a16="http://schemas.microsoft.com/office/drawing/2014/main" id="{67244AE9-249B-4BCA-8AF9-875F52384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879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24</xdr:row>
      <xdr:rowOff>0</xdr:rowOff>
    </xdr:from>
    <xdr:to>
      <xdr:col>1</xdr:col>
      <xdr:colOff>962025</xdr:colOff>
      <xdr:row>24</xdr:row>
      <xdr:rowOff>9525</xdr:rowOff>
    </xdr:to>
    <xdr:pic>
      <xdr:nvPicPr>
        <xdr:cNvPr id="192021" name="Picture 238">
          <a:extLst>
            <a:ext uri="{FF2B5EF4-FFF2-40B4-BE49-F238E27FC236}">
              <a16:creationId xmlns:a16="http://schemas.microsoft.com/office/drawing/2014/main" id="{29D1FC0F-3DF3-4E28-BC46-73A40C8E1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879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24</xdr:row>
      <xdr:rowOff>0</xdr:rowOff>
    </xdr:from>
    <xdr:to>
      <xdr:col>1</xdr:col>
      <xdr:colOff>962025</xdr:colOff>
      <xdr:row>24</xdr:row>
      <xdr:rowOff>9525</xdr:rowOff>
    </xdr:to>
    <xdr:pic>
      <xdr:nvPicPr>
        <xdr:cNvPr id="192022" name="Picture 239">
          <a:extLst>
            <a:ext uri="{FF2B5EF4-FFF2-40B4-BE49-F238E27FC236}">
              <a16:creationId xmlns:a16="http://schemas.microsoft.com/office/drawing/2014/main" id="{430DF003-8651-4CBA-915D-5426F16D5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879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24</xdr:row>
      <xdr:rowOff>0</xdr:rowOff>
    </xdr:from>
    <xdr:to>
      <xdr:col>1</xdr:col>
      <xdr:colOff>962025</xdr:colOff>
      <xdr:row>24</xdr:row>
      <xdr:rowOff>9525</xdr:rowOff>
    </xdr:to>
    <xdr:pic>
      <xdr:nvPicPr>
        <xdr:cNvPr id="192023" name="Picture 240">
          <a:extLst>
            <a:ext uri="{FF2B5EF4-FFF2-40B4-BE49-F238E27FC236}">
              <a16:creationId xmlns:a16="http://schemas.microsoft.com/office/drawing/2014/main" id="{30C855A1-74DD-4088-B4A0-08EBCAC4F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879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24</xdr:row>
      <xdr:rowOff>0</xdr:rowOff>
    </xdr:from>
    <xdr:to>
      <xdr:col>1</xdr:col>
      <xdr:colOff>962025</xdr:colOff>
      <xdr:row>24</xdr:row>
      <xdr:rowOff>9525</xdr:rowOff>
    </xdr:to>
    <xdr:pic>
      <xdr:nvPicPr>
        <xdr:cNvPr id="192024" name="Picture 241">
          <a:extLst>
            <a:ext uri="{FF2B5EF4-FFF2-40B4-BE49-F238E27FC236}">
              <a16:creationId xmlns:a16="http://schemas.microsoft.com/office/drawing/2014/main" id="{71026CBA-5C60-4535-9B3A-422DDF8F8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879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24</xdr:row>
      <xdr:rowOff>0</xdr:rowOff>
    </xdr:from>
    <xdr:to>
      <xdr:col>1</xdr:col>
      <xdr:colOff>962025</xdr:colOff>
      <xdr:row>24</xdr:row>
      <xdr:rowOff>9525</xdr:rowOff>
    </xdr:to>
    <xdr:pic>
      <xdr:nvPicPr>
        <xdr:cNvPr id="192025" name="Picture 242">
          <a:extLst>
            <a:ext uri="{FF2B5EF4-FFF2-40B4-BE49-F238E27FC236}">
              <a16:creationId xmlns:a16="http://schemas.microsoft.com/office/drawing/2014/main" id="{A8168CD9-A986-419E-8E4F-A5D7EE697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879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24</xdr:row>
      <xdr:rowOff>0</xdr:rowOff>
    </xdr:from>
    <xdr:to>
      <xdr:col>1</xdr:col>
      <xdr:colOff>962025</xdr:colOff>
      <xdr:row>24</xdr:row>
      <xdr:rowOff>9525</xdr:rowOff>
    </xdr:to>
    <xdr:pic>
      <xdr:nvPicPr>
        <xdr:cNvPr id="192026" name="Picture 243">
          <a:extLst>
            <a:ext uri="{FF2B5EF4-FFF2-40B4-BE49-F238E27FC236}">
              <a16:creationId xmlns:a16="http://schemas.microsoft.com/office/drawing/2014/main" id="{7CFF7092-9FD1-4330-99D8-F878198E35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879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24</xdr:row>
      <xdr:rowOff>0</xdr:rowOff>
    </xdr:from>
    <xdr:to>
      <xdr:col>1</xdr:col>
      <xdr:colOff>962025</xdr:colOff>
      <xdr:row>24</xdr:row>
      <xdr:rowOff>9525</xdr:rowOff>
    </xdr:to>
    <xdr:pic>
      <xdr:nvPicPr>
        <xdr:cNvPr id="192027" name="Picture 244">
          <a:extLst>
            <a:ext uri="{FF2B5EF4-FFF2-40B4-BE49-F238E27FC236}">
              <a16:creationId xmlns:a16="http://schemas.microsoft.com/office/drawing/2014/main" id="{113C496B-1387-4102-A728-03CEE7495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879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24</xdr:row>
      <xdr:rowOff>0</xdr:rowOff>
    </xdr:from>
    <xdr:to>
      <xdr:col>1</xdr:col>
      <xdr:colOff>962025</xdr:colOff>
      <xdr:row>24</xdr:row>
      <xdr:rowOff>9525</xdr:rowOff>
    </xdr:to>
    <xdr:pic>
      <xdr:nvPicPr>
        <xdr:cNvPr id="192028" name="Picture 245">
          <a:extLst>
            <a:ext uri="{FF2B5EF4-FFF2-40B4-BE49-F238E27FC236}">
              <a16:creationId xmlns:a16="http://schemas.microsoft.com/office/drawing/2014/main" id="{762455F1-CAA0-4001-B507-C8F149425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879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24</xdr:row>
      <xdr:rowOff>0</xdr:rowOff>
    </xdr:from>
    <xdr:to>
      <xdr:col>1</xdr:col>
      <xdr:colOff>962025</xdr:colOff>
      <xdr:row>24</xdr:row>
      <xdr:rowOff>9525</xdr:rowOff>
    </xdr:to>
    <xdr:pic>
      <xdr:nvPicPr>
        <xdr:cNvPr id="192029" name="Picture 246">
          <a:extLst>
            <a:ext uri="{FF2B5EF4-FFF2-40B4-BE49-F238E27FC236}">
              <a16:creationId xmlns:a16="http://schemas.microsoft.com/office/drawing/2014/main" id="{36848F50-9DDD-495C-8292-3F0DA550F8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879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24</xdr:row>
      <xdr:rowOff>0</xdr:rowOff>
    </xdr:from>
    <xdr:to>
      <xdr:col>1</xdr:col>
      <xdr:colOff>962025</xdr:colOff>
      <xdr:row>24</xdr:row>
      <xdr:rowOff>9525</xdr:rowOff>
    </xdr:to>
    <xdr:pic>
      <xdr:nvPicPr>
        <xdr:cNvPr id="192030" name="Picture 248">
          <a:extLst>
            <a:ext uri="{FF2B5EF4-FFF2-40B4-BE49-F238E27FC236}">
              <a16:creationId xmlns:a16="http://schemas.microsoft.com/office/drawing/2014/main" id="{E62867CC-828B-4EAC-BDA8-3F40D4364F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879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24</xdr:row>
      <xdr:rowOff>0</xdr:rowOff>
    </xdr:from>
    <xdr:to>
      <xdr:col>1</xdr:col>
      <xdr:colOff>962025</xdr:colOff>
      <xdr:row>24</xdr:row>
      <xdr:rowOff>9525</xdr:rowOff>
    </xdr:to>
    <xdr:pic>
      <xdr:nvPicPr>
        <xdr:cNvPr id="192031" name="Picture 249">
          <a:extLst>
            <a:ext uri="{FF2B5EF4-FFF2-40B4-BE49-F238E27FC236}">
              <a16:creationId xmlns:a16="http://schemas.microsoft.com/office/drawing/2014/main" id="{E92D3A24-AE7D-45B5-B20F-217617FF37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879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24</xdr:row>
      <xdr:rowOff>0</xdr:rowOff>
    </xdr:from>
    <xdr:to>
      <xdr:col>1</xdr:col>
      <xdr:colOff>962025</xdr:colOff>
      <xdr:row>24</xdr:row>
      <xdr:rowOff>9525</xdr:rowOff>
    </xdr:to>
    <xdr:pic>
      <xdr:nvPicPr>
        <xdr:cNvPr id="192032" name="Picture 250">
          <a:extLst>
            <a:ext uri="{FF2B5EF4-FFF2-40B4-BE49-F238E27FC236}">
              <a16:creationId xmlns:a16="http://schemas.microsoft.com/office/drawing/2014/main" id="{F6047FF7-F218-4FEE-8593-E433026E9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879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24</xdr:row>
      <xdr:rowOff>0</xdr:rowOff>
    </xdr:from>
    <xdr:to>
      <xdr:col>1</xdr:col>
      <xdr:colOff>962025</xdr:colOff>
      <xdr:row>24</xdr:row>
      <xdr:rowOff>9525</xdr:rowOff>
    </xdr:to>
    <xdr:pic>
      <xdr:nvPicPr>
        <xdr:cNvPr id="192033" name="Picture 251">
          <a:extLst>
            <a:ext uri="{FF2B5EF4-FFF2-40B4-BE49-F238E27FC236}">
              <a16:creationId xmlns:a16="http://schemas.microsoft.com/office/drawing/2014/main" id="{381900C2-D09A-4A09-88B6-5F69C5BA9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879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24</xdr:row>
      <xdr:rowOff>0</xdr:rowOff>
    </xdr:from>
    <xdr:to>
      <xdr:col>1</xdr:col>
      <xdr:colOff>962025</xdr:colOff>
      <xdr:row>24</xdr:row>
      <xdr:rowOff>9525</xdr:rowOff>
    </xdr:to>
    <xdr:pic>
      <xdr:nvPicPr>
        <xdr:cNvPr id="192034" name="Picture 252">
          <a:extLst>
            <a:ext uri="{FF2B5EF4-FFF2-40B4-BE49-F238E27FC236}">
              <a16:creationId xmlns:a16="http://schemas.microsoft.com/office/drawing/2014/main" id="{011660E4-7BF5-426A-BD1B-6DF3BFC133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879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24</xdr:row>
      <xdr:rowOff>0</xdr:rowOff>
    </xdr:from>
    <xdr:to>
      <xdr:col>1</xdr:col>
      <xdr:colOff>962025</xdr:colOff>
      <xdr:row>24</xdr:row>
      <xdr:rowOff>9525</xdr:rowOff>
    </xdr:to>
    <xdr:pic>
      <xdr:nvPicPr>
        <xdr:cNvPr id="192035" name="Picture 253">
          <a:extLst>
            <a:ext uri="{FF2B5EF4-FFF2-40B4-BE49-F238E27FC236}">
              <a16:creationId xmlns:a16="http://schemas.microsoft.com/office/drawing/2014/main" id="{6EB5BA88-6D89-4822-B095-E089F8540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78879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26</xdr:row>
      <xdr:rowOff>0</xdr:rowOff>
    </xdr:from>
    <xdr:to>
      <xdr:col>1</xdr:col>
      <xdr:colOff>962025</xdr:colOff>
      <xdr:row>26</xdr:row>
      <xdr:rowOff>0</xdr:rowOff>
    </xdr:to>
    <xdr:pic>
      <xdr:nvPicPr>
        <xdr:cNvPr id="192036" name="Picture 254">
          <a:extLst>
            <a:ext uri="{FF2B5EF4-FFF2-40B4-BE49-F238E27FC236}">
              <a16:creationId xmlns:a16="http://schemas.microsoft.com/office/drawing/2014/main" id="{C882E8F0-7825-4E72-81AD-CB2B5A97C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8811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26</xdr:row>
      <xdr:rowOff>0</xdr:rowOff>
    </xdr:from>
    <xdr:to>
      <xdr:col>1</xdr:col>
      <xdr:colOff>962025</xdr:colOff>
      <xdr:row>26</xdr:row>
      <xdr:rowOff>0</xdr:rowOff>
    </xdr:to>
    <xdr:pic>
      <xdr:nvPicPr>
        <xdr:cNvPr id="192037" name="Picture 255">
          <a:extLst>
            <a:ext uri="{FF2B5EF4-FFF2-40B4-BE49-F238E27FC236}">
              <a16:creationId xmlns:a16="http://schemas.microsoft.com/office/drawing/2014/main" id="{89CCA372-AE30-4C5C-A54A-568D4CE07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8811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26</xdr:row>
      <xdr:rowOff>0</xdr:rowOff>
    </xdr:from>
    <xdr:to>
      <xdr:col>1</xdr:col>
      <xdr:colOff>962025</xdr:colOff>
      <xdr:row>26</xdr:row>
      <xdr:rowOff>0</xdr:rowOff>
    </xdr:to>
    <xdr:pic>
      <xdr:nvPicPr>
        <xdr:cNvPr id="192038" name="Picture 256">
          <a:extLst>
            <a:ext uri="{FF2B5EF4-FFF2-40B4-BE49-F238E27FC236}">
              <a16:creationId xmlns:a16="http://schemas.microsoft.com/office/drawing/2014/main" id="{71A33982-C51A-4665-A9CE-E75D01B17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8811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26</xdr:row>
      <xdr:rowOff>0</xdr:rowOff>
    </xdr:from>
    <xdr:to>
      <xdr:col>1</xdr:col>
      <xdr:colOff>962025</xdr:colOff>
      <xdr:row>26</xdr:row>
      <xdr:rowOff>19050</xdr:rowOff>
    </xdr:to>
    <xdr:pic>
      <xdr:nvPicPr>
        <xdr:cNvPr id="192039" name="Picture 257">
          <a:extLst>
            <a:ext uri="{FF2B5EF4-FFF2-40B4-BE49-F238E27FC236}">
              <a16:creationId xmlns:a16="http://schemas.microsoft.com/office/drawing/2014/main" id="{A64C08DF-F9F2-406D-B8E2-F3363BFC0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8811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26</xdr:row>
      <xdr:rowOff>0</xdr:rowOff>
    </xdr:from>
    <xdr:to>
      <xdr:col>1</xdr:col>
      <xdr:colOff>962025</xdr:colOff>
      <xdr:row>26</xdr:row>
      <xdr:rowOff>19050</xdr:rowOff>
    </xdr:to>
    <xdr:pic>
      <xdr:nvPicPr>
        <xdr:cNvPr id="192040" name="Picture 258">
          <a:extLst>
            <a:ext uri="{FF2B5EF4-FFF2-40B4-BE49-F238E27FC236}">
              <a16:creationId xmlns:a16="http://schemas.microsoft.com/office/drawing/2014/main" id="{D3334456-412B-41E8-98CF-1560D77D79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8811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26</xdr:row>
      <xdr:rowOff>0</xdr:rowOff>
    </xdr:from>
    <xdr:to>
      <xdr:col>1</xdr:col>
      <xdr:colOff>962025</xdr:colOff>
      <xdr:row>26</xdr:row>
      <xdr:rowOff>19050</xdr:rowOff>
    </xdr:to>
    <xdr:pic>
      <xdr:nvPicPr>
        <xdr:cNvPr id="192041" name="Picture 259">
          <a:extLst>
            <a:ext uri="{FF2B5EF4-FFF2-40B4-BE49-F238E27FC236}">
              <a16:creationId xmlns:a16="http://schemas.microsoft.com/office/drawing/2014/main" id="{A1F919FE-9614-4ABF-B262-F03541545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8811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26</xdr:row>
      <xdr:rowOff>0</xdr:rowOff>
    </xdr:from>
    <xdr:to>
      <xdr:col>1</xdr:col>
      <xdr:colOff>962025</xdr:colOff>
      <xdr:row>26</xdr:row>
      <xdr:rowOff>19050</xdr:rowOff>
    </xdr:to>
    <xdr:pic>
      <xdr:nvPicPr>
        <xdr:cNvPr id="192042" name="Picture 260">
          <a:extLst>
            <a:ext uri="{FF2B5EF4-FFF2-40B4-BE49-F238E27FC236}">
              <a16:creationId xmlns:a16="http://schemas.microsoft.com/office/drawing/2014/main" id="{4CB598DA-B64C-4465-A54E-C59231B7D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8811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26</xdr:row>
      <xdr:rowOff>0</xdr:rowOff>
    </xdr:from>
    <xdr:to>
      <xdr:col>1</xdr:col>
      <xdr:colOff>962025</xdr:colOff>
      <xdr:row>26</xdr:row>
      <xdr:rowOff>19050</xdr:rowOff>
    </xdr:to>
    <xdr:pic>
      <xdr:nvPicPr>
        <xdr:cNvPr id="192043" name="Picture 261">
          <a:extLst>
            <a:ext uri="{FF2B5EF4-FFF2-40B4-BE49-F238E27FC236}">
              <a16:creationId xmlns:a16="http://schemas.microsoft.com/office/drawing/2014/main" id="{A4015223-C91D-437F-A909-204C6140E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8811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26</xdr:row>
      <xdr:rowOff>0</xdr:rowOff>
    </xdr:from>
    <xdr:to>
      <xdr:col>1</xdr:col>
      <xdr:colOff>962025</xdr:colOff>
      <xdr:row>26</xdr:row>
      <xdr:rowOff>19050</xdr:rowOff>
    </xdr:to>
    <xdr:pic>
      <xdr:nvPicPr>
        <xdr:cNvPr id="192044" name="Picture 262">
          <a:extLst>
            <a:ext uri="{FF2B5EF4-FFF2-40B4-BE49-F238E27FC236}">
              <a16:creationId xmlns:a16="http://schemas.microsoft.com/office/drawing/2014/main" id="{5C5AD31A-7F33-42CD-A5E6-16F3B605C9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8811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26</xdr:row>
      <xdr:rowOff>0</xdr:rowOff>
    </xdr:from>
    <xdr:to>
      <xdr:col>1</xdr:col>
      <xdr:colOff>962025</xdr:colOff>
      <xdr:row>26</xdr:row>
      <xdr:rowOff>19050</xdr:rowOff>
    </xdr:to>
    <xdr:pic>
      <xdr:nvPicPr>
        <xdr:cNvPr id="192045" name="Picture 263">
          <a:extLst>
            <a:ext uri="{FF2B5EF4-FFF2-40B4-BE49-F238E27FC236}">
              <a16:creationId xmlns:a16="http://schemas.microsoft.com/office/drawing/2014/main" id="{F5FDA851-E1CD-4A26-A213-76A9F18E18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8811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26</xdr:row>
      <xdr:rowOff>0</xdr:rowOff>
    </xdr:from>
    <xdr:to>
      <xdr:col>1</xdr:col>
      <xdr:colOff>962025</xdr:colOff>
      <xdr:row>26</xdr:row>
      <xdr:rowOff>19050</xdr:rowOff>
    </xdr:to>
    <xdr:pic>
      <xdr:nvPicPr>
        <xdr:cNvPr id="192046" name="Picture 264">
          <a:extLst>
            <a:ext uri="{FF2B5EF4-FFF2-40B4-BE49-F238E27FC236}">
              <a16:creationId xmlns:a16="http://schemas.microsoft.com/office/drawing/2014/main" id="{3A92EB1B-98F8-4550-9B7D-906EAB9A4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88118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26</xdr:row>
      <xdr:rowOff>0</xdr:rowOff>
    </xdr:from>
    <xdr:to>
      <xdr:col>1</xdr:col>
      <xdr:colOff>962025</xdr:colOff>
      <xdr:row>26</xdr:row>
      <xdr:rowOff>0</xdr:rowOff>
    </xdr:to>
    <xdr:pic>
      <xdr:nvPicPr>
        <xdr:cNvPr id="192047" name="Picture 265">
          <a:extLst>
            <a:ext uri="{FF2B5EF4-FFF2-40B4-BE49-F238E27FC236}">
              <a16:creationId xmlns:a16="http://schemas.microsoft.com/office/drawing/2014/main" id="{7351069D-43DD-49B6-ABD5-CF8BF2033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8811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27</xdr:row>
      <xdr:rowOff>142875</xdr:rowOff>
    </xdr:from>
    <xdr:to>
      <xdr:col>1</xdr:col>
      <xdr:colOff>962025</xdr:colOff>
      <xdr:row>27</xdr:row>
      <xdr:rowOff>142875</xdr:rowOff>
    </xdr:to>
    <xdr:pic>
      <xdr:nvPicPr>
        <xdr:cNvPr id="192048" name="Picture 267">
          <a:extLst>
            <a:ext uri="{FF2B5EF4-FFF2-40B4-BE49-F238E27FC236}">
              <a16:creationId xmlns:a16="http://schemas.microsoft.com/office/drawing/2014/main" id="{FBAFEC96-324C-4E89-B3A2-1BFEB0940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173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27</xdr:row>
      <xdr:rowOff>142875</xdr:rowOff>
    </xdr:from>
    <xdr:to>
      <xdr:col>1</xdr:col>
      <xdr:colOff>1057275</xdr:colOff>
      <xdr:row>27</xdr:row>
      <xdr:rowOff>142875</xdr:rowOff>
    </xdr:to>
    <xdr:pic>
      <xdr:nvPicPr>
        <xdr:cNvPr id="192049" name="Picture 268" descr="nealuce_parete">
          <a:extLst>
            <a:ext uri="{FF2B5EF4-FFF2-40B4-BE49-F238E27FC236}">
              <a16:creationId xmlns:a16="http://schemas.microsoft.com/office/drawing/2014/main" id="{AAE40B36-03B5-4338-80F7-F62D6B8D39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0173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27</xdr:row>
      <xdr:rowOff>142875</xdr:rowOff>
    </xdr:from>
    <xdr:to>
      <xdr:col>1</xdr:col>
      <xdr:colOff>962025</xdr:colOff>
      <xdr:row>27</xdr:row>
      <xdr:rowOff>142875</xdr:rowOff>
    </xdr:to>
    <xdr:pic>
      <xdr:nvPicPr>
        <xdr:cNvPr id="192050" name="Picture 269">
          <a:extLst>
            <a:ext uri="{FF2B5EF4-FFF2-40B4-BE49-F238E27FC236}">
              <a16:creationId xmlns:a16="http://schemas.microsoft.com/office/drawing/2014/main" id="{8113D8F6-D07E-48C4-B626-01F77F4ED1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173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27</xdr:row>
      <xdr:rowOff>142875</xdr:rowOff>
    </xdr:from>
    <xdr:to>
      <xdr:col>1</xdr:col>
      <xdr:colOff>962025</xdr:colOff>
      <xdr:row>27</xdr:row>
      <xdr:rowOff>142875</xdr:rowOff>
    </xdr:to>
    <xdr:pic>
      <xdr:nvPicPr>
        <xdr:cNvPr id="192051" name="Picture 270">
          <a:extLst>
            <a:ext uri="{FF2B5EF4-FFF2-40B4-BE49-F238E27FC236}">
              <a16:creationId xmlns:a16="http://schemas.microsoft.com/office/drawing/2014/main" id="{1E4B9AAC-582C-4B2A-8663-DAF800065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173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27</xdr:row>
      <xdr:rowOff>142875</xdr:rowOff>
    </xdr:from>
    <xdr:to>
      <xdr:col>1</xdr:col>
      <xdr:colOff>962025</xdr:colOff>
      <xdr:row>27</xdr:row>
      <xdr:rowOff>142875</xdr:rowOff>
    </xdr:to>
    <xdr:pic>
      <xdr:nvPicPr>
        <xdr:cNvPr id="192052" name="Picture 271">
          <a:extLst>
            <a:ext uri="{FF2B5EF4-FFF2-40B4-BE49-F238E27FC236}">
              <a16:creationId xmlns:a16="http://schemas.microsoft.com/office/drawing/2014/main" id="{0DE61C64-F5A1-4806-BE4F-40835FC1B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173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27</xdr:row>
      <xdr:rowOff>142875</xdr:rowOff>
    </xdr:from>
    <xdr:to>
      <xdr:col>1</xdr:col>
      <xdr:colOff>1057275</xdr:colOff>
      <xdr:row>27</xdr:row>
      <xdr:rowOff>142875</xdr:rowOff>
    </xdr:to>
    <xdr:pic>
      <xdr:nvPicPr>
        <xdr:cNvPr id="192053" name="Picture 272" descr="nealuce_parete">
          <a:extLst>
            <a:ext uri="{FF2B5EF4-FFF2-40B4-BE49-F238E27FC236}">
              <a16:creationId xmlns:a16="http://schemas.microsoft.com/office/drawing/2014/main" id="{2527FA35-2D17-4D02-AE22-2A20257958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0173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27</xdr:row>
      <xdr:rowOff>0</xdr:rowOff>
    </xdr:from>
    <xdr:to>
      <xdr:col>1</xdr:col>
      <xdr:colOff>962025</xdr:colOff>
      <xdr:row>27</xdr:row>
      <xdr:rowOff>19050</xdr:rowOff>
    </xdr:to>
    <xdr:pic>
      <xdr:nvPicPr>
        <xdr:cNvPr id="192054" name="Picture 273">
          <a:extLst>
            <a:ext uri="{FF2B5EF4-FFF2-40B4-BE49-F238E27FC236}">
              <a16:creationId xmlns:a16="http://schemas.microsoft.com/office/drawing/2014/main" id="{947E5550-ACB4-4B96-93CE-3DB25B030B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31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27</xdr:row>
      <xdr:rowOff>142875</xdr:rowOff>
    </xdr:from>
    <xdr:to>
      <xdr:col>1</xdr:col>
      <xdr:colOff>1057275</xdr:colOff>
      <xdr:row>27</xdr:row>
      <xdr:rowOff>314325</xdr:rowOff>
    </xdr:to>
    <xdr:pic>
      <xdr:nvPicPr>
        <xdr:cNvPr id="192055" name="Picture 274" descr="nealuce_parete">
          <a:extLst>
            <a:ext uri="{FF2B5EF4-FFF2-40B4-BE49-F238E27FC236}">
              <a16:creationId xmlns:a16="http://schemas.microsoft.com/office/drawing/2014/main" id="{3C2F283D-FA31-4314-85CB-8054FA829E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01739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27</xdr:row>
      <xdr:rowOff>0</xdr:rowOff>
    </xdr:from>
    <xdr:to>
      <xdr:col>1</xdr:col>
      <xdr:colOff>962025</xdr:colOff>
      <xdr:row>27</xdr:row>
      <xdr:rowOff>19050</xdr:rowOff>
    </xdr:to>
    <xdr:pic>
      <xdr:nvPicPr>
        <xdr:cNvPr id="192056" name="Picture 275">
          <a:extLst>
            <a:ext uri="{FF2B5EF4-FFF2-40B4-BE49-F238E27FC236}">
              <a16:creationId xmlns:a16="http://schemas.microsoft.com/office/drawing/2014/main" id="{0E332978-0D0E-412D-A67B-A8CD9785C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31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27</xdr:row>
      <xdr:rowOff>142875</xdr:rowOff>
    </xdr:from>
    <xdr:to>
      <xdr:col>1</xdr:col>
      <xdr:colOff>1057275</xdr:colOff>
      <xdr:row>27</xdr:row>
      <xdr:rowOff>314325</xdr:rowOff>
    </xdr:to>
    <xdr:pic>
      <xdr:nvPicPr>
        <xdr:cNvPr id="192057" name="Picture 276" descr="nealuce_parete">
          <a:extLst>
            <a:ext uri="{FF2B5EF4-FFF2-40B4-BE49-F238E27FC236}">
              <a16:creationId xmlns:a16="http://schemas.microsoft.com/office/drawing/2014/main" id="{F99520E0-3ADF-4077-A6CD-8DDF92A28F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01739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27</xdr:row>
      <xdr:rowOff>0</xdr:rowOff>
    </xdr:from>
    <xdr:to>
      <xdr:col>1</xdr:col>
      <xdr:colOff>962025</xdr:colOff>
      <xdr:row>27</xdr:row>
      <xdr:rowOff>19050</xdr:rowOff>
    </xdr:to>
    <xdr:pic>
      <xdr:nvPicPr>
        <xdr:cNvPr id="192058" name="Picture 277">
          <a:extLst>
            <a:ext uri="{FF2B5EF4-FFF2-40B4-BE49-F238E27FC236}">
              <a16:creationId xmlns:a16="http://schemas.microsoft.com/office/drawing/2014/main" id="{983ABF59-00EC-4BDA-9BE5-FC6BFD2D43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31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27</xdr:row>
      <xdr:rowOff>142875</xdr:rowOff>
    </xdr:from>
    <xdr:to>
      <xdr:col>1</xdr:col>
      <xdr:colOff>1057275</xdr:colOff>
      <xdr:row>27</xdr:row>
      <xdr:rowOff>314325</xdr:rowOff>
    </xdr:to>
    <xdr:pic>
      <xdr:nvPicPr>
        <xdr:cNvPr id="192059" name="Picture 278" descr="nealuce_parete">
          <a:extLst>
            <a:ext uri="{FF2B5EF4-FFF2-40B4-BE49-F238E27FC236}">
              <a16:creationId xmlns:a16="http://schemas.microsoft.com/office/drawing/2014/main" id="{AA6DBEA9-DBCE-4817-937D-58087CDCAA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01739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27</xdr:row>
      <xdr:rowOff>0</xdr:rowOff>
    </xdr:from>
    <xdr:to>
      <xdr:col>1</xdr:col>
      <xdr:colOff>962025</xdr:colOff>
      <xdr:row>27</xdr:row>
      <xdr:rowOff>19050</xdr:rowOff>
    </xdr:to>
    <xdr:pic>
      <xdr:nvPicPr>
        <xdr:cNvPr id="192060" name="Picture 279">
          <a:extLst>
            <a:ext uri="{FF2B5EF4-FFF2-40B4-BE49-F238E27FC236}">
              <a16:creationId xmlns:a16="http://schemas.microsoft.com/office/drawing/2014/main" id="{D41C7E69-8AB0-4BDB-9B4F-11B96A7061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31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27</xdr:row>
      <xdr:rowOff>142875</xdr:rowOff>
    </xdr:from>
    <xdr:to>
      <xdr:col>1</xdr:col>
      <xdr:colOff>1057275</xdr:colOff>
      <xdr:row>27</xdr:row>
      <xdr:rowOff>314325</xdr:rowOff>
    </xdr:to>
    <xdr:pic>
      <xdr:nvPicPr>
        <xdr:cNvPr id="192061" name="Picture 280" descr="nealuce_parete">
          <a:extLst>
            <a:ext uri="{FF2B5EF4-FFF2-40B4-BE49-F238E27FC236}">
              <a16:creationId xmlns:a16="http://schemas.microsoft.com/office/drawing/2014/main" id="{44A90D53-E86D-4403-B967-1A7DD58974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01739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27</xdr:row>
      <xdr:rowOff>0</xdr:rowOff>
    </xdr:from>
    <xdr:to>
      <xdr:col>1</xdr:col>
      <xdr:colOff>962025</xdr:colOff>
      <xdr:row>27</xdr:row>
      <xdr:rowOff>19050</xdr:rowOff>
    </xdr:to>
    <xdr:pic>
      <xdr:nvPicPr>
        <xdr:cNvPr id="192062" name="Picture 281">
          <a:extLst>
            <a:ext uri="{FF2B5EF4-FFF2-40B4-BE49-F238E27FC236}">
              <a16:creationId xmlns:a16="http://schemas.microsoft.com/office/drawing/2014/main" id="{509C4179-3BCD-4964-BC12-843773C61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31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27</xdr:row>
      <xdr:rowOff>142875</xdr:rowOff>
    </xdr:from>
    <xdr:to>
      <xdr:col>1</xdr:col>
      <xdr:colOff>1057275</xdr:colOff>
      <xdr:row>27</xdr:row>
      <xdr:rowOff>161925</xdr:rowOff>
    </xdr:to>
    <xdr:pic>
      <xdr:nvPicPr>
        <xdr:cNvPr id="192063" name="Picture 282" descr="nealuce_parete">
          <a:extLst>
            <a:ext uri="{FF2B5EF4-FFF2-40B4-BE49-F238E27FC236}">
              <a16:creationId xmlns:a16="http://schemas.microsoft.com/office/drawing/2014/main" id="{A3A22E77-3995-4FA2-94C7-5BDC280D91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0173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838200</xdr:colOff>
      <xdr:row>27</xdr:row>
      <xdr:rowOff>142875</xdr:rowOff>
    </xdr:from>
    <xdr:to>
      <xdr:col>1</xdr:col>
      <xdr:colOff>838200</xdr:colOff>
      <xdr:row>27</xdr:row>
      <xdr:rowOff>1114425</xdr:rowOff>
    </xdr:to>
    <xdr:pic>
      <xdr:nvPicPr>
        <xdr:cNvPr id="192064" name="Picture 283">
          <a:extLst>
            <a:ext uri="{FF2B5EF4-FFF2-40B4-BE49-F238E27FC236}">
              <a16:creationId xmlns:a16="http://schemas.microsoft.com/office/drawing/2014/main" id="{89C03E0C-C4FB-4084-82EB-EEB58307A11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85900" y="20173950"/>
          <a:ext cx="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27</xdr:row>
      <xdr:rowOff>0</xdr:rowOff>
    </xdr:from>
    <xdr:to>
      <xdr:col>1</xdr:col>
      <xdr:colOff>962025</xdr:colOff>
      <xdr:row>27</xdr:row>
      <xdr:rowOff>19050</xdr:rowOff>
    </xdr:to>
    <xdr:pic>
      <xdr:nvPicPr>
        <xdr:cNvPr id="192065" name="Picture 284">
          <a:extLst>
            <a:ext uri="{FF2B5EF4-FFF2-40B4-BE49-F238E27FC236}">
              <a16:creationId xmlns:a16="http://schemas.microsoft.com/office/drawing/2014/main" id="{F53F130D-79B4-4C4F-9AA0-6CF9A18F80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31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27</xdr:row>
      <xdr:rowOff>142875</xdr:rowOff>
    </xdr:from>
    <xdr:to>
      <xdr:col>1</xdr:col>
      <xdr:colOff>1057275</xdr:colOff>
      <xdr:row>27</xdr:row>
      <xdr:rowOff>161925</xdr:rowOff>
    </xdr:to>
    <xdr:pic>
      <xdr:nvPicPr>
        <xdr:cNvPr id="192066" name="Picture 285" descr="nealuce_parete">
          <a:extLst>
            <a:ext uri="{FF2B5EF4-FFF2-40B4-BE49-F238E27FC236}">
              <a16:creationId xmlns:a16="http://schemas.microsoft.com/office/drawing/2014/main" id="{EDAD6BE2-39D7-4B62-901A-8A263DA23D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0173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27</xdr:row>
      <xdr:rowOff>0</xdr:rowOff>
    </xdr:from>
    <xdr:to>
      <xdr:col>1</xdr:col>
      <xdr:colOff>962025</xdr:colOff>
      <xdr:row>27</xdr:row>
      <xdr:rowOff>19050</xdr:rowOff>
    </xdr:to>
    <xdr:pic>
      <xdr:nvPicPr>
        <xdr:cNvPr id="192067" name="Picture 286">
          <a:extLst>
            <a:ext uri="{FF2B5EF4-FFF2-40B4-BE49-F238E27FC236}">
              <a16:creationId xmlns:a16="http://schemas.microsoft.com/office/drawing/2014/main" id="{B37890B1-1FA5-4606-8FD7-FD16F7F524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31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27</xdr:row>
      <xdr:rowOff>142875</xdr:rowOff>
    </xdr:from>
    <xdr:to>
      <xdr:col>1</xdr:col>
      <xdr:colOff>1057275</xdr:colOff>
      <xdr:row>27</xdr:row>
      <xdr:rowOff>161925</xdr:rowOff>
    </xdr:to>
    <xdr:pic>
      <xdr:nvPicPr>
        <xdr:cNvPr id="192068" name="Picture 287" descr="nealuce_parete">
          <a:extLst>
            <a:ext uri="{FF2B5EF4-FFF2-40B4-BE49-F238E27FC236}">
              <a16:creationId xmlns:a16="http://schemas.microsoft.com/office/drawing/2014/main" id="{36BE7D15-4CA2-4D3F-A289-867F5DA21B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0173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838200</xdr:colOff>
      <xdr:row>27</xdr:row>
      <xdr:rowOff>142875</xdr:rowOff>
    </xdr:from>
    <xdr:to>
      <xdr:col>1</xdr:col>
      <xdr:colOff>838200</xdr:colOff>
      <xdr:row>27</xdr:row>
      <xdr:rowOff>1114425</xdr:rowOff>
    </xdr:to>
    <xdr:pic>
      <xdr:nvPicPr>
        <xdr:cNvPr id="192069" name="Picture 288">
          <a:extLst>
            <a:ext uri="{FF2B5EF4-FFF2-40B4-BE49-F238E27FC236}">
              <a16:creationId xmlns:a16="http://schemas.microsoft.com/office/drawing/2014/main" id="{86978DFA-3E20-4CD9-9CD6-23C16701B19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85900" y="20173950"/>
          <a:ext cx="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27</xdr:row>
      <xdr:rowOff>0</xdr:rowOff>
    </xdr:from>
    <xdr:to>
      <xdr:col>1</xdr:col>
      <xdr:colOff>962025</xdr:colOff>
      <xdr:row>27</xdr:row>
      <xdr:rowOff>19050</xdr:rowOff>
    </xdr:to>
    <xdr:pic>
      <xdr:nvPicPr>
        <xdr:cNvPr id="192070" name="Picture 289">
          <a:extLst>
            <a:ext uri="{FF2B5EF4-FFF2-40B4-BE49-F238E27FC236}">
              <a16:creationId xmlns:a16="http://schemas.microsoft.com/office/drawing/2014/main" id="{FEC9B3D5-D1B4-4183-A7CB-2CEECB788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31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1057275</xdr:colOff>
      <xdr:row>27</xdr:row>
      <xdr:rowOff>142875</xdr:rowOff>
    </xdr:from>
    <xdr:to>
      <xdr:col>1</xdr:col>
      <xdr:colOff>1057275</xdr:colOff>
      <xdr:row>27</xdr:row>
      <xdr:rowOff>161925</xdr:rowOff>
    </xdr:to>
    <xdr:pic>
      <xdr:nvPicPr>
        <xdr:cNvPr id="192071" name="Picture 290" descr="nealuce_parete">
          <a:extLst>
            <a:ext uri="{FF2B5EF4-FFF2-40B4-BE49-F238E27FC236}">
              <a16:creationId xmlns:a16="http://schemas.microsoft.com/office/drawing/2014/main" id="{B25808A3-14FD-4F7F-9203-6C448B2415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2017395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27</xdr:row>
      <xdr:rowOff>142875</xdr:rowOff>
    </xdr:from>
    <xdr:to>
      <xdr:col>1</xdr:col>
      <xdr:colOff>962025</xdr:colOff>
      <xdr:row>27</xdr:row>
      <xdr:rowOff>142875</xdr:rowOff>
    </xdr:to>
    <xdr:pic>
      <xdr:nvPicPr>
        <xdr:cNvPr id="192072" name="Picture 291">
          <a:extLst>
            <a:ext uri="{FF2B5EF4-FFF2-40B4-BE49-F238E27FC236}">
              <a16:creationId xmlns:a16="http://schemas.microsoft.com/office/drawing/2014/main" id="{A9089C6E-29AA-43F9-AA48-46D2BFC16C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1739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27</xdr:row>
      <xdr:rowOff>0</xdr:rowOff>
    </xdr:from>
    <xdr:to>
      <xdr:col>1</xdr:col>
      <xdr:colOff>962025</xdr:colOff>
      <xdr:row>27</xdr:row>
      <xdr:rowOff>19050</xdr:rowOff>
    </xdr:to>
    <xdr:pic>
      <xdr:nvPicPr>
        <xdr:cNvPr id="192073" name="Picture 292">
          <a:extLst>
            <a:ext uri="{FF2B5EF4-FFF2-40B4-BE49-F238E27FC236}">
              <a16:creationId xmlns:a16="http://schemas.microsoft.com/office/drawing/2014/main" id="{788A142D-3877-40B5-8366-2310C5D86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31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27</xdr:row>
      <xdr:rowOff>0</xdr:rowOff>
    </xdr:from>
    <xdr:to>
      <xdr:col>1</xdr:col>
      <xdr:colOff>962025</xdr:colOff>
      <xdr:row>27</xdr:row>
      <xdr:rowOff>19050</xdr:rowOff>
    </xdr:to>
    <xdr:pic>
      <xdr:nvPicPr>
        <xdr:cNvPr id="192074" name="Picture 293">
          <a:extLst>
            <a:ext uri="{FF2B5EF4-FFF2-40B4-BE49-F238E27FC236}">
              <a16:creationId xmlns:a16="http://schemas.microsoft.com/office/drawing/2014/main" id="{7A69ED2C-5B79-4CFF-AC49-9F94873B7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31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27</xdr:row>
      <xdr:rowOff>0</xdr:rowOff>
    </xdr:from>
    <xdr:to>
      <xdr:col>1</xdr:col>
      <xdr:colOff>962025</xdr:colOff>
      <xdr:row>27</xdr:row>
      <xdr:rowOff>19050</xdr:rowOff>
    </xdr:to>
    <xdr:pic>
      <xdr:nvPicPr>
        <xdr:cNvPr id="192075" name="Picture 294">
          <a:extLst>
            <a:ext uri="{FF2B5EF4-FFF2-40B4-BE49-F238E27FC236}">
              <a16:creationId xmlns:a16="http://schemas.microsoft.com/office/drawing/2014/main" id="{E6238F14-6DD4-4315-8CD4-97A32994F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31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27</xdr:row>
      <xdr:rowOff>0</xdr:rowOff>
    </xdr:from>
    <xdr:to>
      <xdr:col>1</xdr:col>
      <xdr:colOff>962025</xdr:colOff>
      <xdr:row>27</xdr:row>
      <xdr:rowOff>19050</xdr:rowOff>
    </xdr:to>
    <xdr:pic>
      <xdr:nvPicPr>
        <xdr:cNvPr id="192076" name="Picture 295">
          <a:extLst>
            <a:ext uri="{FF2B5EF4-FFF2-40B4-BE49-F238E27FC236}">
              <a16:creationId xmlns:a16="http://schemas.microsoft.com/office/drawing/2014/main" id="{3E70A735-E8C2-4E0F-86E0-25FB63E41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31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27</xdr:row>
      <xdr:rowOff>0</xdr:rowOff>
    </xdr:from>
    <xdr:to>
      <xdr:col>1</xdr:col>
      <xdr:colOff>962025</xdr:colOff>
      <xdr:row>27</xdr:row>
      <xdr:rowOff>19050</xdr:rowOff>
    </xdr:to>
    <xdr:pic>
      <xdr:nvPicPr>
        <xdr:cNvPr id="192077" name="Picture 296">
          <a:extLst>
            <a:ext uri="{FF2B5EF4-FFF2-40B4-BE49-F238E27FC236}">
              <a16:creationId xmlns:a16="http://schemas.microsoft.com/office/drawing/2014/main" id="{5E65D2EB-5F1F-44B4-A3AA-E6DC3D40EF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31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27</xdr:row>
      <xdr:rowOff>0</xdr:rowOff>
    </xdr:from>
    <xdr:to>
      <xdr:col>1</xdr:col>
      <xdr:colOff>962025</xdr:colOff>
      <xdr:row>27</xdr:row>
      <xdr:rowOff>19050</xdr:rowOff>
    </xdr:to>
    <xdr:pic>
      <xdr:nvPicPr>
        <xdr:cNvPr id="192078" name="Picture 297">
          <a:extLst>
            <a:ext uri="{FF2B5EF4-FFF2-40B4-BE49-F238E27FC236}">
              <a16:creationId xmlns:a16="http://schemas.microsoft.com/office/drawing/2014/main" id="{172F58DD-887D-4823-BBD6-1A1CE35FD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31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27</xdr:row>
      <xdr:rowOff>0</xdr:rowOff>
    </xdr:from>
    <xdr:to>
      <xdr:col>1</xdr:col>
      <xdr:colOff>962025</xdr:colOff>
      <xdr:row>27</xdr:row>
      <xdr:rowOff>19050</xdr:rowOff>
    </xdr:to>
    <xdr:pic>
      <xdr:nvPicPr>
        <xdr:cNvPr id="192079" name="Picture 298">
          <a:extLst>
            <a:ext uri="{FF2B5EF4-FFF2-40B4-BE49-F238E27FC236}">
              <a16:creationId xmlns:a16="http://schemas.microsoft.com/office/drawing/2014/main" id="{05755FD2-1438-4FA0-92B4-64096D94A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31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27</xdr:row>
      <xdr:rowOff>0</xdr:rowOff>
    </xdr:from>
    <xdr:to>
      <xdr:col>1</xdr:col>
      <xdr:colOff>962025</xdr:colOff>
      <xdr:row>27</xdr:row>
      <xdr:rowOff>19050</xdr:rowOff>
    </xdr:to>
    <xdr:pic>
      <xdr:nvPicPr>
        <xdr:cNvPr id="192080" name="Picture 299">
          <a:extLst>
            <a:ext uri="{FF2B5EF4-FFF2-40B4-BE49-F238E27FC236}">
              <a16:creationId xmlns:a16="http://schemas.microsoft.com/office/drawing/2014/main" id="{BFEBBA97-F974-44BE-9CB6-46C0E9E45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31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20</xdr:row>
      <xdr:rowOff>0</xdr:rowOff>
    </xdr:from>
    <xdr:to>
      <xdr:col>1</xdr:col>
      <xdr:colOff>962025</xdr:colOff>
      <xdr:row>20</xdr:row>
      <xdr:rowOff>0</xdr:rowOff>
    </xdr:to>
    <xdr:pic>
      <xdr:nvPicPr>
        <xdr:cNvPr id="192081" name="Picture 308">
          <a:extLst>
            <a:ext uri="{FF2B5EF4-FFF2-40B4-BE49-F238E27FC236}">
              <a16:creationId xmlns:a16="http://schemas.microsoft.com/office/drawing/2014/main" id="{B1B05E61-7E99-4BE9-809A-06892EEE6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4849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20</xdr:row>
      <xdr:rowOff>0</xdr:rowOff>
    </xdr:from>
    <xdr:to>
      <xdr:col>1</xdr:col>
      <xdr:colOff>962025</xdr:colOff>
      <xdr:row>20</xdr:row>
      <xdr:rowOff>0</xdr:rowOff>
    </xdr:to>
    <xdr:pic>
      <xdr:nvPicPr>
        <xdr:cNvPr id="192082" name="Picture 309">
          <a:extLst>
            <a:ext uri="{FF2B5EF4-FFF2-40B4-BE49-F238E27FC236}">
              <a16:creationId xmlns:a16="http://schemas.microsoft.com/office/drawing/2014/main" id="{0D9CAC2D-0A45-4423-B52D-1B6405091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4849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962025</xdr:colOff>
      <xdr:row>20</xdr:row>
      <xdr:rowOff>0</xdr:rowOff>
    </xdr:from>
    <xdr:to>
      <xdr:col>1</xdr:col>
      <xdr:colOff>962025</xdr:colOff>
      <xdr:row>20</xdr:row>
      <xdr:rowOff>0</xdr:rowOff>
    </xdr:to>
    <xdr:pic>
      <xdr:nvPicPr>
        <xdr:cNvPr id="192083" name="Picture 310">
          <a:extLst>
            <a:ext uri="{FF2B5EF4-FFF2-40B4-BE49-F238E27FC236}">
              <a16:creationId xmlns:a16="http://schemas.microsoft.com/office/drawing/2014/main" id="{794DC280-5385-47C3-B1F7-EB20EFD9B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4849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vana-m\D\farma-SLAscaK\TEND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data1%20(d)\P%200134%20-%20Alca%20kukuzovac\backup%20dalibor\PODLOGE\bero%20werkos\RN%20018-07-KU%20Krajobrazno%20&#272;akovo-Sredanci\Ugovorni%20tro&#353;kovnik%20KRAJOBRAZ%20&#272;AKOVO%20-%20SREDAN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Module6"/>
      <sheetName val="Module5"/>
      <sheetName val="Module4"/>
      <sheetName val="Module3"/>
      <sheetName val="Module2"/>
      <sheetName val="Module1"/>
      <sheetName val="Nap"/>
      <sheetName val="Osn-Pod"/>
      <sheetName val="Ugov"/>
      <sheetName val="Kuce"/>
      <sheetName val="Pr-Sit"/>
      <sheetName val="Dop-Ug"/>
      <sheetName val="Obra"/>
      <sheetName val="Ok-Sit"/>
      <sheetName val="Evid"/>
      <sheetName val="Osn_Pod"/>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row r="5">
          <cell r="E5">
            <v>0</v>
          </cell>
        </row>
      </sheetData>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I"/>
      <sheetName val="A.trasa"/>
      <sheetName val="B.PUTNI PRIJELAZI I PROLAZI"/>
      <sheetName val="C.PUO &quot;ĐAKOVO - JUG&quot; "/>
      <sheetName val="D.PUO &quot;ANDRIJEVCI&quot;"/>
      <sheetName val="Rekapitulacija"/>
      <sheetName val="Uputa"/>
    </sheetNames>
    <sheetDataSet>
      <sheetData sheetId="0" refreshError="1">
        <row r="2">
          <cell r="B2">
            <v>1</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63"/>
  <sheetViews>
    <sheetView view="pageBreakPreview" zoomScale="120" zoomScaleNormal="100" zoomScaleSheetLayoutView="120" workbookViewId="0">
      <pane ySplit="5" topLeftCell="A30" activePane="bottomLeft" state="frozen"/>
      <selection activeCell="B143" sqref="B143"/>
      <selection pane="bottomLeft" activeCell="B6" sqref="B6"/>
    </sheetView>
  </sheetViews>
  <sheetFormatPr defaultRowHeight="12"/>
  <cols>
    <col min="1" max="1" width="9.7109375" style="70" customWidth="1"/>
    <col min="2" max="2" width="41.140625" style="71" customWidth="1"/>
    <col min="3" max="3" width="6.7109375" style="72" customWidth="1"/>
    <col min="4" max="5" width="11.7109375" style="73" customWidth="1"/>
    <col min="6" max="6" width="11.28515625" style="73" bestFit="1" customWidth="1"/>
    <col min="7" max="7" width="65.42578125" style="60" customWidth="1"/>
    <col min="8" max="95" width="9.140625" style="60"/>
    <col min="96" max="96" width="8.42578125" style="60" customWidth="1"/>
    <col min="97" max="16384" width="9.140625" style="60"/>
  </cols>
  <sheetData>
    <row r="1" spans="1:7">
      <c r="A1" s="156"/>
      <c r="B1" s="157"/>
      <c r="C1" s="158"/>
      <c r="D1" s="159"/>
      <c r="E1" s="159"/>
      <c r="F1" s="159"/>
    </row>
    <row r="2" spans="1:7" s="74" customFormat="1" ht="14.25">
      <c r="A2" s="216" t="s">
        <v>15</v>
      </c>
      <c r="B2" s="217"/>
      <c r="C2" s="217"/>
      <c r="D2" s="217"/>
      <c r="E2" s="217"/>
      <c r="F2" s="218"/>
    </row>
    <row r="3" spans="1:7" s="75" customFormat="1" ht="14.25">
      <c r="A3" s="213" t="s">
        <v>200</v>
      </c>
      <c r="B3" s="214"/>
      <c r="C3" s="214"/>
      <c r="D3" s="214"/>
      <c r="E3" s="214"/>
      <c r="F3" s="215"/>
    </row>
    <row r="4" spans="1:7" s="59" customFormat="1">
      <c r="A4" s="213"/>
      <c r="B4" s="214"/>
      <c r="C4" s="214"/>
      <c r="D4" s="214"/>
      <c r="E4" s="214"/>
      <c r="F4" s="215"/>
    </row>
    <row r="5" spans="1:7">
      <c r="A5" s="219"/>
      <c r="B5" s="220"/>
      <c r="C5" s="220"/>
      <c r="D5" s="220"/>
      <c r="E5" s="220"/>
      <c r="F5" s="221"/>
    </row>
    <row r="6" spans="1:7">
      <c r="A6" s="144" t="s">
        <v>20</v>
      </c>
      <c r="B6" s="61" t="s">
        <v>242</v>
      </c>
      <c r="C6" s="62"/>
      <c r="D6" s="63"/>
      <c r="E6" s="63"/>
      <c r="F6" s="145"/>
    </row>
    <row r="7" spans="1:7" s="64" customFormat="1">
      <c r="A7" s="185" t="s">
        <v>79</v>
      </c>
      <c r="B7" s="41" t="s">
        <v>152</v>
      </c>
      <c r="C7" s="191"/>
      <c r="D7" s="192"/>
      <c r="E7" s="192"/>
      <c r="F7" s="194">
        <f>'01. El. ormari'!F59</f>
        <v>0</v>
      </c>
    </row>
    <row r="8" spans="1:7" s="64" customFormat="1">
      <c r="A8" s="185"/>
      <c r="B8" s="41" t="s">
        <v>167</v>
      </c>
      <c r="C8" s="191"/>
      <c r="D8" s="192"/>
      <c r="E8" s="192"/>
      <c r="F8" s="194">
        <f>'01. El. ormari'!F61</f>
        <v>0</v>
      </c>
    </row>
    <row r="9" spans="1:7" s="64" customFormat="1">
      <c r="A9" s="185"/>
      <c r="B9" s="41" t="s">
        <v>169</v>
      </c>
      <c r="C9" s="191"/>
      <c r="D9" s="192"/>
      <c r="E9" s="192"/>
      <c r="F9" s="194">
        <f>'01. El. ormari'!F63</f>
        <v>0</v>
      </c>
    </row>
    <row r="10" spans="1:7" s="64" customFormat="1">
      <c r="A10" s="185"/>
      <c r="B10" s="41" t="s">
        <v>139</v>
      </c>
      <c r="C10" s="186"/>
      <c r="D10" s="187"/>
      <c r="E10" s="187"/>
      <c r="F10" s="188">
        <f>'01. El. ormari'!F65</f>
        <v>0</v>
      </c>
    </row>
    <row r="11" spans="1:7" s="64" customFormat="1" ht="12" customHeight="1">
      <c r="A11" s="144" t="s">
        <v>20</v>
      </c>
      <c r="B11" s="137" t="s">
        <v>243</v>
      </c>
      <c r="C11" s="62"/>
      <c r="D11" s="63"/>
      <c r="E11" s="63"/>
      <c r="F11" s="145">
        <f>'01. El. ormari'!F67</f>
        <v>0</v>
      </c>
    </row>
    <row r="12" spans="1:7" s="167" customFormat="1" ht="12" customHeight="1">
      <c r="A12" s="196"/>
      <c r="B12" s="197" t="s">
        <v>285</v>
      </c>
      <c r="C12" s="198"/>
      <c r="D12" s="199"/>
      <c r="E12" s="199"/>
      <c r="F12" s="200">
        <f>'01. El. ormari'!F69</f>
        <v>0</v>
      </c>
    </row>
    <row r="13" spans="1:7">
      <c r="A13" s="147"/>
      <c r="B13" s="148"/>
      <c r="C13" s="148"/>
      <c r="D13" s="149"/>
      <c r="E13" s="149"/>
      <c r="F13" s="150"/>
    </row>
    <row r="14" spans="1:7">
      <c r="A14" s="144" t="s">
        <v>76</v>
      </c>
      <c r="B14" s="61" t="s">
        <v>185</v>
      </c>
      <c r="C14" s="62"/>
      <c r="D14" s="63"/>
      <c r="E14" s="63"/>
      <c r="F14" s="145"/>
    </row>
    <row r="15" spans="1:7" s="64" customFormat="1" ht="14.25">
      <c r="A15" s="190" t="s">
        <v>78</v>
      </c>
      <c r="B15" s="41" t="s">
        <v>173</v>
      </c>
      <c r="C15" s="191"/>
      <c r="D15" s="192"/>
      <c r="E15" s="192"/>
      <c r="F15" s="194">
        <f>'02. Rasvjeta'!F70</f>
        <v>0</v>
      </c>
      <c r="G15" s="97"/>
    </row>
    <row r="16" spans="1:7" s="64" customFormat="1" ht="14.25">
      <c r="A16" s="195"/>
      <c r="B16" s="41" t="s">
        <v>139</v>
      </c>
      <c r="C16" s="191"/>
      <c r="D16" s="192"/>
      <c r="E16" s="192"/>
      <c r="F16" s="194">
        <f>'02. Rasvjeta'!F72</f>
        <v>0</v>
      </c>
      <c r="G16" s="97"/>
    </row>
    <row r="17" spans="1:7" s="64" customFormat="1" ht="14.25">
      <c r="A17" s="185"/>
      <c r="B17" s="41" t="s">
        <v>138</v>
      </c>
      <c r="C17" s="186"/>
      <c r="D17" s="187"/>
      <c r="E17" s="187"/>
      <c r="F17" s="188">
        <f>'02. Rasvjeta'!F74</f>
        <v>0</v>
      </c>
      <c r="G17" s="97"/>
    </row>
    <row r="18" spans="1:7" s="64" customFormat="1" ht="14.25">
      <c r="A18" s="144" t="s">
        <v>76</v>
      </c>
      <c r="B18" s="138" t="s">
        <v>186</v>
      </c>
      <c r="C18" s="62"/>
      <c r="D18" s="63"/>
      <c r="E18" s="63"/>
      <c r="F18" s="145">
        <f>'02. Rasvjeta'!F76</f>
        <v>0</v>
      </c>
      <c r="G18" s="97"/>
    </row>
    <row r="19" spans="1:7" s="64" customFormat="1" ht="14.25">
      <c r="A19" s="144"/>
      <c r="B19" s="138" t="s">
        <v>205</v>
      </c>
      <c r="C19" s="62"/>
      <c r="D19" s="63"/>
      <c r="E19" s="63"/>
      <c r="F19" s="145">
        <f>'02. Rasvjeta'!F78</f>
        <v>0</v>
      </c>
      <c r="G19" s="97"/>
    </row>
    <row r="20" spans="1:7" s="179" customFormat="1" ht="14.25">
      <c r="A20" s="176"/>
      <c r="B20" s="177"/>
      <c r="C20" s="153"/>
      <c r="D20" s="154"/>
      <c r="E20" s="154"/>
      <c r="F20" s="155"/>
      <c r="G20" s="178"/>
    </row>
    <row r="21" spans="1:7" s="179" customFormat="1" ht="14.25">
      <c r="A21" s="144" t="s">
        <v>77</v>
      </c>
      <c r="B21" s="61" t="s">
        <v>286</v>
      </c>
      <c r="C21" s="62"/>
      <c r="D21" s="63"/>
      <c r="E21" s="63"/>
      <c r="F21" s="145"/>
      <c r="G21" s="178"/>
    </row>
    <row r="22" spans="1:7" ht="14.25">
      <c r="A22" s="190" t="s">
        <v>80</v>
      </c>
      <c r="B22" s="41" t="s">
        <v>139</v>
      </c>
      <c r="C22" s="191"/>
      <c r="D22" s="192"/>
      <c r="E22" s="192"/>
      <c r="F22" s="193">
        <f>'03. El. instalacija'!F38</f>
        <v>0</v>
      </c>
      <c r="G22" s="97"/>
    </row>
    <row r="23" spans="1:7" ht="14.25">
      <c r="A23" s="185"/>
      <c r="B23" s="41" t="s">
        <v>138</v>
      </c>
      <c r="C23" s="186"/>
      <c r="D23" s="187"/>
      <c r="E23" s="187"/>
      <c r="F23" s="189">
        <f>'03. El. instalacija'!F40</f>
        <v>0</v>
      </c>
      <c r="G23" s="97"/>
    </row>
    <row r="24" spans="1:7" ht="14.25">
      <c r="A24" s="144" t="s">
        <v>77</v>
      </c>
      <c r="B24" s="61" t="s">
        <v>287</v>
      </c>
      <c r="C24" s="62"/>
      <c r="D24" s="63"/>
      <c r="E24" s="63"/>
      <c r="F24" s="145">
        <f>'03. El. instalacija'!F42</f>
        <v>0</v>
      </c>
      <c r="G24" s="97"/>
    </row>
    <row r="25" spans="1:7" ht="14.25">
      <c r="A25" s="144"/>
      <c r="B25" s="61" t="s">
        <v>288</v>
      </c>
      <c r="C25" s="62"/>
      <c r="D25" s="63"/>
      <c r="E25" s="63"/>
      <c r="F25" s="145">
        <f>'03. El. instalacija'!F44</f>
        <v>0</v>
      </c>
      <c r="G25" s="97"/>
    </row>
    <row r="26" spans="1:7" ht="14.25">
      <c r="A26" s="147"/>
      <c r="B26" s="148"/>
      <c r="C26" s="148"/>
      <c r="D26" s="149"/>
      <c r="E26" s="149"/>
      <c r="F26" s="150"/>
      <c r="G26" s="97"/>
    </row>
    <row r="27" spans="1:7" ht="14.25">
      <c r="A27" s="144" t="s">
        <v>19</v>
      </c>
      <c r="B27" s="61" t="s">
        <v>289</v>
      </c>
      <c r="C27" s="62"/>
      <c r="D27" s="63"/>
      <c r="E27" s="63"/>
      <c r="F27" s="145"/>
      <c r="G27" s="97"/>
    </row>
    <row r="28" spans="1:7" ht="14.25">
      <c r="A28" s="190" t="s">
        <v>80</v>
      </c>
      <c r="B28" s="41" t="s">
        <v>216</v>
      </c>
      <c r="C28" s="191"/>
      <c r="D28" s="192"/>
      <c r="E28" s="192"/>
      <c r="F28" s="193">
        <f>'04. Vatrodojava'!F45</f>
        <v>0</v>
      </c>
      <c r="G28" s="97"/>
    </row>
    <row r="29" spans="1:7" ht="14.25">
      <c r="A29" s="185"/>
      <c r="B29" s="41" t="s">
        <v>292</v>
      </c>
      <c r="C29" s="186"/>
      <c r="D29" s="187"/>
      <c r="E29" s="187"/>
      <c r="F29" s="189">
        <f>'04. Vatrodojava'!F41</f>
        <v>0</v>
      </c>
      <c r="G29" s="97"/>
    </row>
    <row r="30" spans="1:7" ht="14.25">
      <c r="A30" s="144" t="s">
        <v>77</v>
      </c>
      <c r="B30" s="61" t="s">
        <v>290</v>
      </c>
      <c r="C30" s="62"/>
      <c r="D30" s="63"/>
      <c r="E30" s="63"/>
      <c r="F30" s="145">
        <f>'04. Vatrodojava'!F49</f>
        <v>0</v>
      </c>
      <c r="G30" s="97"/>
    </row>
    <row r="31" spans="1:7" ht="14.25">
      <c r="A31" s="144"/>
      <c r="B31" s="61" t="s">
        <v>291</v>
      </c>
      <c r="C31" s="62"/>
      <c r="D31" s="63"/>
      <c r="E31" s="63"/>
      <c r="F31" s="145">
        <f>'04. Vatrodojava'!F51</f>
        <v>0</v>
      </c>
      <c r="G31" s="97"/>
    </row>
    <row r="32" spans="1:7" ht="14.25">
      <c r="A32" s="147"/>
      <c r="B32" s="148"/>
      <c r="C32" s="148"/>
      <c r="D32" s="149"/>
      <c r="E32" s="149"/>
      <c r="F32" s="150"/>
      <c r="G32" s="97"/>
    </row>
    <row r="33" spans="1:7" ht="14.25">
      <c r="A33" s="144" t="s">
        <v>148</v>
      </c>
      <c r="B33" s="61" t="s">
        <v>250</v>
      </c>
      <c r="C33" s="62"/>
      <c r="D33" s="63"/>
      <c r="E33" s="63"/>
      <c r="F33" s="145"/>
      <c r="G33" s="97"/>
    </row>
    <row r="34" spans="1:7" ht="14.25">
      <c r="A34" s="190" t="s">
        <v>305</v>
      </c>
      <c r="B34" s="41" t="s">
        <v>139</v>
      </c>
      <c r="C34" s="191"/>
      <c r="D34" s="192"/>
      <c r="E34" s="192"/>
      <c r="F34" s="193">
        <f>'05. Grijanje i ventilacija'!F22</f>
        <v>0</v>
      </c>
      <c r="G34" s="97"/>
    </row>
    <row r="35" spans="1:7" ht="14.25">
      <c r="A35" s="144" t="s">
        <v>148</v>
      </c>
      <c r="B35" s="61" t="s">
        <v>302</v>
      </c>
      <c r="C35" s="62"/>
      <c r="D35" s="63"/>
      <c r="E35" s="63"/>
      <c r="F35" s="145">
        <f>'05. Grijanje i ventilacija'!F22</f>
        <v>0</v>
      </c>
      <c r="G35" s="97"/>
    </row>
    <row r="36" spans="1:7" ht="14.25">
      <c r="A36" s="144"/>
      <c r="B36" s="61" t="s">
        <v>303</v>
      </c>
      <c r="C36" s="62"/>
      <c r="D36" s="63"/>
      <c r="E36" s="63"/>
      <c r="F36" s="145">
        <f>'05. Grijanje i ventilacija'!F24</f>
        <v>0</v>
      </c>
      <c r="G36" s="97"/>
    </row>
    <row r="37" spans="1:7" ht="14.25">
      <c r="A37" s="147"/>
      <c r="B37" s="148"/>
      <c r="C37" s="148"/>
      <c r="D37" s="149"/>
      <c r="E37" s="149"/>
      <c r="F37" s="150"/>
      <c r="G37" s="97"/>
    </row>
    <row r="38" spans="1:7" ht="14.25">
      <c r="A38" s="144" t="s">
        <v>149</v>
      </c>
      <c r="B38" s="61" t="s">
        <v>191</v>
      </c>
      <c r="C38" s="62"/>
      <c r="D38" s="63"/>
      <c r="E38" s="63"/>
      <c r="F38" s="145"/>
      <c r="G38" s="97"/>
    </row>
    <row r="39" spans="1:7" s="64" customFormat="1">
      <c r="A39" s="190" t="s">
        <v>306</v>
      </c>
      <c r="B39" s="201" t="s">
        <v>133</v>
      </c>
      <c r="C39" s="191"/>
      <c r="D39" s="192"/>
      <c r="E39" s="192"/>
      <c r="F39" s="193">
        <f>'06. Komunikacijski ormar'!F47</f>
        <v>0</v>
      </c>
    </row>
    <row r="40" spans="1:7" s="64" customFormat="1">
      <c r="A40" s="190"/>
      <c r="B40" s="41" t="s">
        <v>139</v>
      </c>
      <c r="C40" s="191"/>
      <c r="D40" s="192"/>
      <c r="E40" s="192"/>
      <c r="F40" s="193">
        <f>'06. Komunikacijski ormar'!F49</f>
        <v>0</v>
      </c>
    </row>
    <row r="41" spans="1:7" s="64" customFormat="1">
      <c r="A41" s="185"/>
      <c r="B41" s="203" t="s">
        <v>138</v>
      </c>
      <c r="C41" s="186"/>
      <c r="D41" s="187"/>
      <c r="E41" s="187"/>
      <c r="F41" s="189">
        <f>'06. Komunikacijski ormar'!F51</f>
        <v>0</v>
      </c>
    </row>
    <row r="42" spans="1:7" s="59" customFormat="1" ht="24">
      <c r="A42" s="144" t="s">
        <v>149</v>
      </c>
      <c r="B42" s="61" t="s">
        <v>192</v>
      </c>
      <c r="C42" s="62"/>
      <c r="D42" s="63"/>
      <c r="E42" s="63"/>
      <c r="F42" s="145">
        <f>SUM(F39:F41)</f>
        <v>0</v>
      </c>
    </row>
    <row r="43" spans="1:7" s="59" customFormat="1" ht="12" customHeight="1">
      <c r="A43" s="162"/>
      <c r="B43" s="166" t="s">
        <v>206</v>
      </c>
      <c r="C43" s="163"/>
      <c r="D43" s="164"/>
      <c r="E43" s="164"/>
      <c r="F43" s="165">
        <f>'06. Komunikacijski ormar'!F55</f>
        <v>0</v>
      </c>
    </row>
    <row r="44" spans="1:7">
      <c r="A44" s="151"/>
      <c r="B44" s="152"/>
      <c r="C44" s="153"/>
      <c r="D44" s="154"/>
      <c r="E44" s="154"/>
      <c r="F44" s="155"/>
    </row>
    <row r="45" spans="1:7">
      <c r="A45" s="144" t="s">
        <v>174</v>
      </c>
      <c r="B45" s="61" t="s">
        <v>99</v>
      </c>
      <c r="C45" s="62"/>
      <c r="D45" s="63"/>
      <c r="E45" s="63"/>
      <c r="F45" s="145"/>
    </row>
    <row r="46" spans="1:7" s="64" customFormat="1">
      <c r="A46" s="190" t="s">
        <v>307</v>
      </c>
      <c r="B46" s="201" t="s">
        <v>188</v>
      </c>
      <c r="C46" s="191"/>
      <c r="D46" s="192"/>
      <c r="E46" s="192"/>
      <c r="F46" s="194">
        <f>'07. Uzemljivac'!F32</f>
        <v>0</v>
      </c>
    </row>
    <row r="47" spans="1:7" s="64" customFormat="1" ht="12" customHeight="1">
      <c r="A47" s="185" t="s">
        <v>271</v>
      </c>
      <c r="B47" s="202" t="s">
        <v>189</v>
      </c>
      <c r="C47" s="186"/>
      <c r="D47" s="187"/>
      <c r="E47" s="187"/>
      <c r="F47" s="188">
        <f>'07. Uzemljivac'!F34</f>
        <v>0</v>
      </c>
    </row>
    <row r="48" spans="1:7" s="59" customFormat="1">
      <c r="A48" s="144" t="s">
        <v>174</v>
      </c>
      <c r="B48" s="61" t="s">
        <v>101</v>
      </c>
      <c r="C48" s="62"/>
      <c r="D48" s="63"/>
      <c r="E48" s="63"/>
      <c r="F48" s="145">
        <f>'07. Uzemljivac'!F36</f>
        <v>0</v>
      </c>
    </row>
    <row r="49" spans="1:6" s="59" customFormat="1" ht="24">
      <c r="A49" s="162"/>
      <c r="B49" s="166" t="s">
        <v>207</v>
      </c>
      <c r="C49" s="163"/>
      <c r="D49" s="164"/>
      <c r="E49" s="164"/>
      <c r="F49" s="165">
        <f>'07. Uzemljivac'!F38</f>
        <v>0</v>
      </c>
    </row>
    <row r="50" spans="1:6">
      <c r="A50" s="151"/>
      <c r="B50" s="152"/>
      <c r="C50" s="153"/>
      <c r="D50" s="154"/>
      <c r="E50" s="154"/>
      <c r="F50" s="155"/>
    </row>
    <row r="51" spans="1:6">
      <c r="A51" s="144" t="s">
        <v>308</v>
      </c>
      <c r="B51" s="61" t="s">
        <v>256</v>
      </c>
      <c r="C51" s="62"/>
      <c r="D51" s="63"/>
      <c r="E51" s="63"/>
      <c r="F51" s="145"/>
    </row>
    <row r="52" spans="1:6" s="64" customFormat="1">
      <c r="A52" s="184" t="s">
        <v>309</v>
      </c>
      <c r="B52" s="41" t="s">
        <v>270</v>
      </c>
      <c r="C52" s="191"/>
      <c r="D52" s="192"/>
      <c r="E52" s="192"/>
      <c r="F52" s="194">
        <f>'08. Nadzor'!F57</f>
        <v>0</v>
      </c>
    </row>
    <row r="53" spans="1:6" s="64" customFormat="1">
      <c r="A53" s="146" t="s">
        <v>310</v>
      </c>
      <c r="B53" s="41" t="s">
        <v>276</v>
      </c>
      <c r="C53" s="191"/>
      <c r="D53" s="192"/>
      <c r="E53" s="192"/>
      <c r="F53" s="194">
        <f>'08. Nadzor'!F59</f>
        <v>0</v>
      </c>
    </row>
    <row r="54" spans="1:6" s="64" customFormat="1" ht="12" customHeight="1">
      <c r="A54" s="146" t="s">
        <v>407</v>
      </c>
      <c r="B54" s="41" t="s">
        <v>281</v>
      </c>
      <c r="C54" s="186"/>
      <c r="D54" s="187"/>
      <c r="E54" s="187"/>
      <c r="F54" s="188">
        <f>'08. Nadzor'!F33</f>
        <v>0</v>
      </c>
    </row>
    <row r="55" spans="1:6" s="59" customFormat="1">
      <c r="A55" s="144" t="s">
        <v>308</v>
      </c>
      <c r="B55" s="61" t="s">
        <v>311</v>
      </c>
      <c r="C55" s="62"/>
      <c r="D55" s="63"/>
      <c r="E55" s="63"/>
      <c r="F55" s="145">
        <f>'08. Nadzor'!F63</f>
        <v>0</v>
      </c>
    </row>
    <row r="56" spans="1:6" s="59" customFormat="1">
      <c r="A56" s="162"/>
      <c r="B56" s="166" t="s">
        <v>312</v>
      </c>
      <c r="C56" s="163"/>
      <c r="D56" s="164"/>
      <c r="E56" s="164"/>
      <c r="F56" s="165">
        <f>'08. Nadzor'!F65</f>
        <v>0</v>
      </c>
    </row>
    <row r="57" spans="1:6">
      <c r="A57" s="65"/>
      <c r="B57" s="66"/>
      <c r="C57" s="67"/>
      <c r="D57" s="68"/>
      <c r="E57" s="68"/>
      <c r="F57" s="69"/>
    </row>
    <row r="58" spans="1:6">
      <c r="A58" s="65"/>
      <c r="B58" s="66"/>
      <c r="C58" s="67"/>
      <c r="D58" s="68"/>
      <c r="E58" s="68"/>
      <c r="F58" s="69"/>
    </row>
    <row r="59" spans="1:6" s="50" customFormat="1" ht="12.75">
      <c r="A59" s="52"/>
      <c r="B59" s="53" t="s">
        <v>8</v>
      </c>
      <c r="C59" s="54"/>
      <c r="D59" s="51"/>
      <c r="E59" s="51"/>
      <c r="F59" s="51">
        <f>SUM(F11,F18,F24,F30,F35,F42,F48,F55)</f>
        <v>0</v>
      </c>
    </row>
    <row r="60" spans="1:6" s="50" customFormat="1" ht="12.75">
      <c r="A60" s="52"/>
      <c r="B60" s="53" t="s">
        <v>187</v>
      </c>
      <c r="C60" s="54"/>
      <c r="D60" s="51"/>
      <c r="E60" s="51"/>
      <c r="F60" s="51">
        <f>F59*0.25</f>
        <v>0</v>
      </c>
    </row>
    <row r="61" spans="1:6" s="50" customFormat="1" ht="12.75">
      <c r="A61" s="52"/>
      <c r="B61" s="53"/>
      <c r="C61" s="54"/>
      <c r="D61" s="51"/>
      <c r="E61" s="51"/>
      <c r="F61" s="51"/>
    </row>
    <row r="62" spans="1:6" s="50" customFormat="1" ht="12.75">
      <c r="A62" s="103"/>
      <c r="B62" s="139" t="s">
        <v>190</v>
      </c>
      <c r="C62" s="104"/>
      <c r="D62" s="105"/>
      <c r="E62" s="105"/>
      <c r="F62" s="105">
        <f>SUM(F59:F60)</f>
        <v>0</v>
      </c>
    </row>
    <row r="63" spans="1:6" s="50" customFormat="1" ht="12.75">
      <c r="A63" s="55"/>
      <c r="B63" s="56"/>
      <c r="C63" s="57"/>
      <c r="D63" s="58"/>
      <c r="E63" s="58"/>
      <c r="F63" s="58"/>
    </row>
  </sheetData>
  <sheetProtection formatCells="0" formatColumns="0" formatRows="0" insertColumns="0" insertRows="0" insertHyperlinks="0" deleteColumns="0" deleteRows="0" sort="0" autoFilter="0" pivotTables="0"/>
  <mergeCells count="3">
    <mergeCell ref="A3:F4"/>
    <mergeCell ref="A2:F2"/>
    <mergeCell ref="A5:F5"/>
  </mergeCells>
  <phoneticPr fontId="6" type="noConversion"/>
  <pageMargins left="0.70866141732283472" right="0.19685039370078741" top="0.78740157480314965" bottom="0.78740157480314965" header="0.31496062992125984" footer="0.31496062992125984"/>
  <pageSetup paperSize="9" scale="89" firstPageNumber="68" orientation="portrait" useFirstPageNumber="1" r:id="rId1"/>
  <headerFooter alignWithMargins="0">
    <oddHeader>&amp;L&amp;"PF Din Text Cond Pro,Regular"&amp;9Energetska obnova Dječjeg vrtića "Maslačak"&amp;C&amp;"PF Din Text Cond Pro,Regular"&amp;9TROŠKOVNIK&amp;R&amp;"PF Din Text Cond Pro,Regular"&amp;9Dječji vrtić "Maslačak" Belišće</oddHeader>
    <oddFooter xml:space="preserve">&amp;R&amp;"PF Din Text Cond Pro,Regular"&amp;9 &amp;P/131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view="pageBreakPreview" zoomScale="110" zoomScaleNormal="100" zoomScaleSheetLayoutView="110" workbookViewId="0">
      <pane ySplit="3" topLeftCell="A44" activePane="bottomLeft" state="frozen"/>
      <selection activeCell="C24" sqref="C24"/>
      <selection pane="bottomLeft" activeCell="E54" sqref="E54"/>
    </sheetView>
  </sheetViews>
  <sheetFormatPr defaultRowHeight="11.25"/>
  <cols>
    <col min="1" max="1" width="9.7109375" style="3" customWidth="1"/>
    <col min="2" max="2" width="40.7109375" style="4" customWidth="1"/>
    <col min="3" max="3" width="5.7109375" style="5" customWidth="1"/>
    <col min="4" max="5" width="11.7109375" style="6" customWidth="1"/>
    <col min="6" max="6" width="14.7109375" style="6" customWidth="1"/>
    <col min="7" max="7" width="13.42578125" style="12" customWidth="1"/>
    <col min="8" max="95" width="9.140625" style="12"/>
    <col min="96" max="96" width="8.42578125" style="12" customWidth="1"/>
    <col min="97" max="16384" width="9.140625" style="12"/>
  </cols>
  <sheetData>
    <row r="1" spans="1:6" ht="12.75">
      <c r="A1" s="222" t="s">
        <v>284</v>
      </c>
      <c r="B1" s="223"/>
      <c r="C1" s="223"/>
      <c r="D1" s="223"/>
      <c r="E1" s="223"/>
      <c r="F1" s="224"/>
    </row>
    <row r="2" spans="1:6" s="91" customFormat="1" ht="24">
      <c r="A2" s="87" t="s">
        <v>203</v>
      </c>
      <c r="B2" s="88" t="s">
        <v>21</v>
      </c>
      <c r="C2" s="88" t="s">
        <v>24</v>
      </c>
      <c r="D2" s="89" t="s">
        <v>22</v>
      </c>
      <c r="E2" s="90" t="s">
        <v>25</v>
      </c>
      <c r="F2" s="89" t="s">
        <v>23</v>
      </c>
    </row>
    <row r="4" spans="1:6" s="14" customFormat="1" ht="72">
      <c r="A4" s="17"/>
      <c r="B4" s="13" t="s">
        <v>83</v>
      </c>
      <c r="C4" s="18"/>
      <c r="D4" s="19"/>
      <c r="E4" s="19"/>
      <c r="F4" s="19"/>
    </row>
    <row r="6" spans="1:6" s="33" customFormat="1" ht="12">
      <c r="A6" s="28" t="s">
        <v>402</v>
      </c>
      <c r="B6" s="29" t="s">
        <v>256</v>
      </c>
      <c r="C6" s="30"/>
      <c r="D6" s="31"/>
      <c r="E6" s="32"/>
      <c r="F6" s="31"/>
    </row>
    <row r="7" spans="1:6" ht="12">
      <c r="A7" s="7"/>
      <c r="B7" s="13"/>
      <c r="C7" s="11"/>
      <c r="D7" s="10"/>
      <c r="E7" s="2"/>
      <c r="F7" s="9"/>
    </row>
    <row r="8" spans="1:6" ht="12">
      <c r="A8" s="25" t="s">
        <v>403</v>
      </c>
      <c r="B8" s="13" t="s">
        <v>258</v>
      </c>
      <c r="C8" s="173" t="s">
        <v>100</v>
      </c>
      <c r="D8" s="26">
        <v>1</v>
      </c>
      <c r="E8" s="27"/>
      <c r="F8" s="26">
        <f>ROUND((D8*E8),2)</f>
        <v>0</v>
      </c>
    </row>
    <row r="9" spans="1:6" s="135" customFormat="1" ht="12">
      <c r="A9" s="25"/>
      <c r="B9" s="13" t="s">
        <v>259</v>
      </c>
      <c r="C9" s="173"/>
      <c r="D9" s="26"/>
      <c r="E9" s="27"/>
      <c r="F9" s="26"/>
    </row>
    <row r="10" spans="1:6" s="136" customFormat="1" ht="12">
      <c r="A10" s="25"/>
      <c r="B10" s="13" t="s">
        <v>260</v>
      </c>
      <c r="C10" s="173"/>
      <c r="D10" s="26"/>
      <c r="E10" s="27"/>
      <c r="F10" s="26"/>
    </row>
    <row r="11" spans="1:6" s="136" customFormat="1" ht="12">
      <c r="A11" s="25"/>
      <c r="B11" s="13" t="s">
        <v>261</v>
      </c>
      <c r="C11" s="173"/>
      <c r="D11" s="26"/>
      <c r="E11" s="27"/>
      <c r="F11" s="26"/>
    </row>
    <row r="12" spans="1:6" ht="12">
      <c r="A12" s="25"/>
      <c r="B12" s="13" t="s">
        <v>262</v>
      </c>
      <c r="C12" s="173"/>
      <c r="D12" s="26"/>
      <c r="E12" s="27"/>
      <c r="F12" s="26"/>
    </row>
    <row r="13" spans="1:6" s="39" customFormat="1" ht="12">
      <c r="A13" s="25"/>
      <c r="B13" s="13" t="s">
        <v>263</v>
      </c>
      <c r="C13" s="173"/>
      <c r="D13" s="26"/>
      <c r="E13" s="27"/>
      <c r="F13" s="26"/>
    </row>
    <row r="14" spans="1:6" ht="12">
      <c r="A14" s="25"/>
      <c r="B14" s="13"/>
      <c r="C14" s="173"/>
      <c r="D14" s="26"/>
      <c r="E14" s="27"/>
      <c r="F14" s="26"/>
    </row>
    <row r="15" spans="1:6" ht="12">
      <c r="A15" s="25" t="s">
        <v>404</v>
      </c>
      <c r="B15" s="13" t="s">
        <v>265</v>
      </c>
      <c r="C15" s="173" t="s">
        <v>100</v>
      </c>
      <c r="D15" s="26">
        <v>1</v>
      </c>
      <c r="E15" s="27"/>
      <c r="F15" s="26">
        <f>ROUND((D15*E15),2)</f>
        <v>0</v>
      </c>
    </row>
    <row r="16" spans="1:6" ht="36">
      <c r="A16" s="25"/>
      <c r="B16" s="13" t="s">
        <v>266</v>
      </c>
      <c r="C16" s="173"/>
      <c r="D16" s="26"/>
      <c r="E16" s="27"/>
      <c r="F16" s="26"/>
    </row>
    <row r="17" spans="1:6" ht="12">
      <c r="A17" s="25"/>
      <c r="B17" s="13"/>
      <c r="C17" s="173"/>
      <c r="D17" s="26"/>
      <c r="E17" s="27"/>
      <c r="F17" s="26"/>
    </row>
    <row r="18" spans="1:6" ht="12">
      <c r="A18" s="25" t="s">
        <v>405</v>
      </c>
      <c r="B18" s="13" t="s">
        <v>268</v>
      </c>
      <c r="C18" s="173" t="s">
        <v>100</v>
      </c>
      <c r="D18" s="26">
        <v>1</v>
      </c>
      <c r="E18" s="27"/>
      <c r="F18" s="26">
        <f>ROUND((D18*E18),2)</f>
        <v>0</v>
      </c>
    </row>
    <row r="19" spans="1:6" s="136" customFormat="1" ht="12">
      <c r="A19" s="25"/>
      <c r="B19" s="13" t="s">
        <v>269</v>
      </c>
      <c r="C19" s="173"/>
      <c r="D19" s="26"/>
      <c r="E19" s="27"/>
      <c r="F19" s="26"/>
    </row>
    <row r="20" spans="1:6" s="136" customFormat="1" ht="12">
      <c r="A20" s="7"/>
      <c r="B20" s="13"/>
      <c r="C20" s="11"/>
      <c r="D20" s="10"/>
      <c r="E20" s="2"/>
      <c r="F20" s="9"/>
    </row>
    <row r="21" spans="1:6" s="136" customFormat="1" ht="12">
      <c r="A21" s="34" t="s">
        <v>402</v>
      </c>
      <c r="B21" s="35" t="s">
        <v>270</v>
      </c>
      <c r="C21" s="36"/>
      <c r="D21" s="37"/>
      <c r="E21" s="38"/>
      <c r="F21" s="37">
        <f>SUM(F8:F20)</f>
        <v>0</v>
      </c>
    </row>
    <row r="22" spans="1:6" s="136" customFormat="1">
      <c r="A22" s="3"/>
      <c r="B22" s="4"/>
      <c r="C22" s="5"/>
      <c r="D22" s="6"/>
      <c r="E22" s="1"/>
      <c r="F22" s="6"/>
    </row>
    <row r="23" spans="1:6" s="136" customFormat="1">
      <c r="A23" s="3"/>
      <c r="B23" s="4"/>
      <c r="C23" s="5"/>
      <c r="D23" s="6"/>
      <c r="E23" s="1"/>
      <c r="F23" s="6"/>
    </row>
    <row r="24" spans="1:6" s="136" customFormat="1" ht="12">
      <c r="A24" s="28" t="s">
        <v>310</v>
      </c>
      <c r="B24" s="29" t="s">
        <v>272</v>
      </c>
      <c r="C24" s="30"/>
      <c r="D24" s="31"/>
      <c r="E24" s="32"/>
      <c r="F24" s="31"/>
    </row>
    <row r="25" spans="1:6" s="136" customFormat="1" ht="36">
      <c r="A25" s="7"/>
      <c r="B25" s="13" t="s">
        <v>273</v>
      </c>
      <c r="C25" s="11"/>
      <c r="D25" s="10"/>
      <c r="E25" s="2"/>
      <c r="F25" s="9"/>
    </row>
    <row r="26" spans="1:6" ht="12">
      <c r="A26" s="7"/>
      <c r="B26" s="13"/>
      <c r="C26" s="11"/>
      <c r="D26" s="10"/>
      <c r="E26" s="2"/>
      <c r="F26" s="9"/>
    </row>
    <row r="27" spans="1:6" s="119" customFormat="1" ht="12.75" customHeight="1">
      <c r="A27" s="25" t="s">
        <v>406</v>
      </c>
      <c r="B27" s="13" t="s">
        <v>409</v>
      </c>
      <c r="C27" s="173" t="s">
        <v>100</v>
      </c>
      <c r="D27" s="26">
        <v>1</v>
      </c>
      <c r="E27" s="27"/>
      <c r="F27" s="26">
        <f>ROUND((D27*E27),2)</f>
        <v>0</v>
      </c>
    </row>
    <row r="28" spans="1:6" ht="12">
      <c r="A28" s="25"/>
      <c r="B28" s="13"/>
      <c r="C28" s="15"/>
      <c r="D28" s="26"/>
      <c r="E28" s="27"/>
      <c r="F28" s="26"/>
    </row>
    <row r="29" spans="1:6" s="45" customFormat="1" ht="12">
      <c r="A29" s="34" t="s">
        <v>310</v>
      </c>
      <c r="B29" s="35" t="s">
        <v>276</v>
      </c>
      <c r="C29" s="36"/>
      <c r="D29" s="37"/>
      <c r="E29" s="38"/>
      <c r="F29" s="37">
        <f>SUM(F27:F28)</f>
        <v>0</v>
      </c>
    </row>
    <row r="30" spans="1:6" s="16" customFormat="1" ht="12">
      <c r="A30" s="120"/>
      <c r="B30" s="121"/>
      <c r="C30" s="122"/>
      <c r="D30" s="123"/>
      <c r="E30" s="124"/>
      <c r="F30" s="123"/>
    </row>
    <row r="31" spans="1:6" s="16" customFormat="1" ht="12">
      <c r="A31" s="120"/>
      <c r="B31" s="121"/>
      <c r="C31" s="122"/>
      <c r="D31" s="123"/>
      <c r="E31" s="124"/>
      <c r="F31" s="123"/>
    </row>
    <row r="32" spans="1:6" ht="12">
      <c r="A32" s="28" t="s">
        <v>407</v>
      </c>
      <c r="B32" s="29" t="s">
        <v>72</v>
      </c>
      <c r="C32" s="30"/>
      <c r="D32" s="31"/>
      <c r="E32" s="32"/>
      <c r="F32" s="31"/>
    </row>
    <row r="33" spans="1:6" ht="12">
      <c r="A33" s="120"/>
      <c r="B33" s="121"/>
      <c r="C33" s="122"/>
      <c r="D33" s="123"/>
      <c r="E33" s="124"/>
      <c r="F33" s="123"/>
    </row>
    <row r="34" spans="1:6" ht="12">
      <c r="A34" s="25" t="s">
        <v>408</v>
      </c>
      <c r="B34" s="174" t="s">
        <v>277</v>
      </c>
      <c r="C34" s="15" t="s">
        <v>278</v>
      </c>
      <c r="D34" s="26">
        <v>1</v>
      </c>
      <c r="E34" s="27"/>
      <c r="F34" s="26">
        <f>ROUND((D34*E34),2)</f>
        <v>0</v>
      </c>
    </row>
    <row r="35" spans="1:6" ht="204">
      <c r="B35" s="13" t="s">
        <v>279</v>
      </c>
      <c r="E35" s="1"/>
    </row>
    <row r="36" spans="1:6" ht="12">
      <c r="B36" s="13" t="s">
        <v>280</v>
      </c>
      <c r="E36" s="1"/>
    </row>
    <row r="37" spans="1:6">
      <c r="E37" s="1"/>
    </row>
    <row r="38" spans="1:6">
      <c r="B38" s="175"/>
      <c r="E38" s="1"/>
    </row>
    <row r="39" spans="1:6">
      <c r="E39" s="1"/>
    </row>
    <row r="40" spans="1:6">
      <c r="B40" s="175"/>
      <c r="E40" s="1"/>
    </row>
    <row r="41" spans="1:6">
      <c r="E41" s="1"/>
    </row>
    <row r="42" spans="1:6">
      <c r="B42" s="175"/>
      <c r="E42" s="1"/>
    </row>
    <row r="43" spans="1:6">
      <c r="E43" s="1"/>
    </row>
    <row r="44" spans="1:6">
      <c r="B44" s="175"/>
      <c r="E44" s="1"/>
    </row>
    <row r="45" spans="1:6">
      <c r="E45" s="1"/>
    </row>
    <row r="46" spans="1:6">
      <c r="B46" s="175"/>
      <c r="E46" s="1"/>
    </row>
    <row r="47" spans="1:6">
      <c r="E47" s="1"/>
    </row>
    <row r="48" spans="1:6">
      <c r="B48" s="175"/>
      <c r="E48" s="1"/>
    </row>
    <row r="49" spans="1:6">
      <c r="E49" s="1"/>
    </row>
    <row r="50" spans="1:6">
      <c r="B50" s="175"/>
      <c r="E50" s="1"/>
    </row>
    <row r="51" spans="1:6">
      <c r="E51" s="1"/>
    </row>
    <row r="52" spans="1:6" ht="12">
      <c r="A52" s="34" t="s">
        <v>407</v>
      </c>
      <c r="B52" s="35" t="s">
        <v>281</v>
      </c>
      <c r="C52" s="36"/>
      <c r="D52" s="37"/>
      <c r="E52" s="38"/>
      <c r="F52" s="37">
        <f>SUM(F34:F51)</f>
        <v>0</v>
      </c>
    </row>
    <row r="53" spans="1:6">
      <c r="E53" s="1"/>
    </row>
    <row r="54" spans="1:6">
      <c r="E54" s="1"/>
    </row>
    <row r="55" spans="1:6" ht="12">
      <c r="A55" s="40" t="s">
        <v>308</v>
      </c>
      <c r="B55" s="41" t="s">
        <v>282</v>
      </c>
      <c r="C55" s="42"/>
      <c r="D55" s="43"/>
      <c r="E55" s="44"/>
      <c r="F55" s="43"/>
    </row>
    <row r="56" spans="1:6" ht="12">
      <c r="A56" s="20"/>
      <c r="B56" s="21"/>
      <c r="C56" s="22"/>
      <c r="D56" s="23"/>
      <c r="E56" s="24"/>
      <c r="F56" s="23"/>
    </row>
    <row r="57" spans="1:6" ht="12">
      <c r="A57" s="20" t="s">
        <v>402</v>
      </c>
      <c r="B57" s="21" t="s">
        <v>270</v>
      </c>
      <c r="C57" s="22"/>
      <c r="D57" s="23"/>
      <c r="E57" s="24"/>
      <c r="F57" s="94">
        <f>F21</f>
        <v>0</v>
      </c>
    </row>
    <row r="58" spans="1:6" ht="12">
      <c r="A58" s="20"/>
      <c r="B58" s="21"/>
      <c r="C58" s="22"/>
      <c r="D58" s="23"/>
      <c r="E58" s="24"/>
      <c r="F58" s="94"/>
    </row>
    <row r="59" spans="1:6" ht="12">
      <c r="A59" s="20" t="s">
        <v>310</v>
      </c>
      <c r="B59" s="21" t="s">
        <v>276</v>
      </c>
      <c r="C59" s="22"/>
      <c r="D59" s="23"/>
      <c r="E59" s="24"/>
      <c r="F59" s="94">
        <f>F29</f>
        <v>0</v>
      </c>
    </row>
    <row r="60" spans="1:6" ht="12">
      <c r="A60" s="20"/>
      <c r="B60" s="21"/>
      <c r="C60" s="22"/>
      <c r="D60" s="23"/>
      <c r="E60" s="24"/>
      <c r="F60" s="94"/>
    </row>
    <row r="61" spans="1:6" ht="12">
      <c r="A61" s="20" t="s">
        <v>407</v>
      </c>
      <c r="B61" s="21" t="s">
        <v>281</v>
      </c>
      <c r="C61" s="22"/>
      <c r="D61" s="23"/>
      <c r="E61" s="24"/>
      <c r="F61" s="94">
        <f>F52</f>
        <v>0</v>
      </c>
    </row>
    <row r="62" spans="1:6" ht="12">
      <c r="A62" s="20"/>
      <c r="B62" s="21"/>
      <c r="C62" s="22"/>
      <c r="D62" s="23"/>
      <c r="E62" s="24"/>
      <c r="F62" s="94"/>
    </row>
    <row r="63" spans="1:6" ht="12">
      <c r="A63" s="40" t="s">
        <v>308</v>
      </c>
      <c r="B63" s="41" t="s">
        <v>283</v>
      </c>
      <c r="C63" s="42"/>
      <c r="D63" s="43"/>
      <c r="E63" s="44"/>
      <c r="F63" s="95">
        <f>SUM(F57:F62)</f>
        <v>0</v>
      </c>
    </row>
    <row r="64" spans="1:6" ht="12">
      <c r="A64" s="40"/>
      <c r="B64" s="41" t="s">
        <v>150</v>
      </c>
      <c r="C64" s="42"/>
      <c r="D64" s="43"/>
      <c r="E64" s="44"/>
      <c r="F64" s="95">
        <f>F63*0.25</f>
        <v>0</v>
      </c>
    </row>
    <row r="65" spans="1:6" ht="24">
      <c r="A65" s="40"/>
      <c r="B65" s="41" t="s">
        <v>313</v>
      </c>
      <c r="C65" s="112"/>
      <c r="D65" s="113"/>
      <c r="E65" s="114"/>
      <c r="F65" s="160">
        <f>SUM(F63:F64)</f>
        <v>0</v>
      </c>
    </row>
    <row r="66" spans="1:6" ht="12">
      <c r="A66" s="120"/>
      <c r="B66" s="121"/>
      <c r="C66" s="122"/>
      <c r="D66" s="123"/>
      <c r="E66" s="124"/>
      <c r="F66" s="123"/>
    </row>
    <row r="67" spans="1:6">
      <c r="E67" s="1"/>
    </row>
  </sheetData>
  <sheetProtection formatCells="0" formatColumns="0" formatRows="0" insertColumns="0" insertRows="0" insertHyperlinks="0" deleteColumns="0" deleteRows="0" sort="0" autoFilter="0" pivotTables="0"/>
  <autoFilter ref="A3:F3"/>
  <mergeCells count="1">
    <mergeCell ref="A1:F1"/>
  </mergeCells>
  <pageMargins left="0.70866141732283472" right="0.19685039370078741" top="0.78740157480314965" bottom="0.98425196850393704" header="0.31496062992125984" footer="0.31496062992125984"/>
  <pageSetup paperSize="9" firstPageNumber="85" fitToHeight="0" orientation="portrait" useFirstPageNumber="1" r:id="rId1"/>
  <headerFooter alignWithMargins="0">
    <oddHeader>&amp;L&amp;"PF Din Text Cond Pro,Regular"&amp;9Energetska obnova Dječjeg vrtića "Maslačak"&amp;C&amp;"PF Din Text Cond Pro,Regular"&amp;9TROŠKOVNIK &amp;"Verdana,Regular"&amp;6
&amp;R&amp;"PF Din Text Cond Pro,Regular"&amp;9Dječji vrtić "Maslačak" Belišće</oddHeader>
    <oddFooter>&amp;R&amp;"PF Din Text Cond Pro,Regular"&amp;9&amp;P/131</oddFooter>
  </headerFooter>
  <rowBreaks count="1" manualBreakCount="1">
    <brk id="27"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2"/>
  <sheetViews>
    <sheetView view="pageBreakPreview" zoomScaleNormal="100" zoomScaleSheetLayoutView="100" workbookViewId="0">
      <pane ySplit="3" topLeftCell="A32" activePane="bottomLeft" state="frozen"/>
      <selection activeCell="C24" sqref="C24"/>
      <selection pane="bottomLeft" activeCell="A32" sqref="A32"/>
    </sheetView>
  </sheetViews>
  <sheetFormatPr defaultRowHeight="12"/>
  <cols>
    <col min="1" max="1" width="91.7109375" style="49" customWidth="1"/>
    <col min="2" max="2" width="13.42578125" style="46" customWidth="1"/>
    <col min="3" max="90" width="9.140625" style="46"/>
    <col min="91" max="91" width="8.42578125" style="46" customWidth="1"/>
    <col min="92" max="16384" width="9.140625" style="46"/>
  </cols>
  <sheetData>
    <row r="1" spans="1:1">
      <c r="A1" s="93" t="s">
        <v>26</v>
      </c>
    </row>
    <row r="2" spans="1:1" s="47" customFormat="1">
      <c r="A2" s="92"/>
    </row>
    <row r="4" spans="1:1" s="77" customFormat="1" ht="24">
      <c r="A4" s="76" t="s">
        <v>7</v>
      </c>
    </row>
    <row r="5" spans="1:1" s="77" customFormat="1" ht="72">
      <c r="A5" s="76" t="s">
        <v>102</v>
      </c>
    </row>
    <row r="6" spans="1:1" s="78" customFormat="1" ht="72">
      <c r="A6" s="76" t="s">
        <v>16</v>
      </c>
    </row>
    <row r="7" spans="1:1" s="77" customFormat="1" ht="24">
      <c r="A7" s="79" t="s">
        <v>103</v>
      </c>
    </row>
    <row r="8" spans="1:1" s="77" customFormat="1">
      <c r="A8" s="79" t="s">
        <v>104</v>
      </c>
    </row>
    <row r="9" spans="1:1" s="77" customFormat="1" ht="24">
      <c r="A9" s="79" t="s">
        <v>27</v>
      </c>
    </row>
    <row r="10" spans="1:1" s="77" customFormat="1" ht="24">
      <c r="A10" s="79" t="s">
        <v>28</v>
      </c>
    </row>
    <row r="11" spans="1:1" s="77" customFormat="1" ht="24">
      <c r="A11" s="79" t="s">
        <v>29</v>
      </c>
    </row>
    <row r="12" spans="1:1" s="77" customFormat="1">
      <c r="A12" s="79"/>
    </row>
    <row r="13" spans="1:1" s="78" customFormat="1">
      <c r="A13" s="79" t="s">
        <v>30</v>
      </c>
    </row>
    <row r="14" spans="1:1" s="77" customFormat="1" ht="36">
      <c r="A14" s="79" t="s">
        <v>105</v>
      </c>
    </row>
    <row r="15" spans="1:1" s="77" customFormat="1" ht="36">
      <c r="A15" s="79" t="s">
        <v>17</v>
      </c>
    </row>
    <row r="16" spans="1:1" s="77" customFormat="1" ht="60">
      <c r="A16" s="79" t="s">
        <v>31</v>
      </c>
    </row>
    <row r="17" spans="1:1" s="77" customFormat="1" ht="36">
      <c r="A17" s="79" t="s">
        <v>32</v>
      </c>
    </row>
    <row r="18" spans="1:1" s="77" customFormat="1" ht="36">
      <c r="A18" s="79" t="s">
        <v>4</v>
      </c>
    </row>
    <row r="19" spans="1:1" s="77" customFormat="1" ht="24">
      <c r="A19" s="79" t="s">
        <v>5</v>
      </c>
    </row>
    <row r="20" spans="1:1" s="77" customFormat="1">
      <c r="A20" s="79" t="s">
        <v>33</v>
      </c>
    </row>
    <row r="21" spans="1:1" s="77" customFormat="1" ht="24">
      <c r="A21" s="79" t="s">
        <v>34</v>
      </c>
    </row>
    <row r="22" spans="1:1" s="77" customFormat="1">
      <c r="A22" s="79" t="s">
        <v>35</v>
      </c>
    </row>
    <row r="23" spans="1:1" s="77" customFormat="1">
      <c r="A23" s="79"/>
    </row>
    <row r="24" spans="1:1" s="77" customFormat="1" ht="48">
      <c r="A24" s="79" t="s">
        <v>36</v>
      </c>
    </row>
    <row r="25" spans="1:1" s="77" customFormat="1" ht="48">
      <c r="A25" s="79" t="s">
        <v>37</v>
      </c>
    </row>
    <row r="26" spans="1:1" s="77" customFormat="1" ht="36">
      <c r="A26" s="79" t="s">
        <v>38</v>
      </c>
    </row>
    <row r="27" spans="1:1" s="77" customFormat="1" ht="24">
      <c r="A27" s="79" t="s">
        <v>18</v>
      </c>
    </row>
    <row r="28" spans="1:1" s="77" customFormat="1">
      <c r="A28" s="79"/>
    </row>
    <row r="29" spans="1:1" s="86" customFormat="1">
      <c r="A29" s="85" t="s">
        <v>39</v>
      </c>
    </row>
    <row r="30" spans="1:1" s="77" customFormat="1" ht="48">
      <c r="A30" s="79" t="s">
        <v>40</v>
      </c>
    </row>
    <row r="31" spans="1:1" s="77" customFormat="1" ht="72">
      <c r="A31" s="76" t="s">
        <v>41</v>
      </c>
    </row>
    <row r="32" spans="1:1" s="77" customFormat="1" ht="24">
      <c r="A32" s="79" t="s">
        <v>42</v>
      </c>
    </row>
    <row r="33" spans="1:1" s="77" customFormat="1">
      <c r="A33" s="79"/>
    </row>
    <row r="34" spans="1:1" s="86" customFormat="1">
      <c r="A34" s="85" t="s">
        <v>43</v>
      </c>
    </row>
    <row r="35" spans="1:1" s="77" customFormat="1" ht="60">
      <c r="A35" s="81" t="s">
        <v>44</v>
      </c>
    </row>
    <row r="36" spans="1:1" s="77" customFormat="1">
      <c r="A36" s="80"/>
    </row>
    <row r="37" spans="1:1" s="86" customFormat="1">
      <c r="A37" s="85" t="s">
        <v>45</v>
      </c>
    </row>
    <row r="38" spans="1:1" s="77" customFormat="1" ht="36">
      <c r="A38" s="81" t="s">
        <v>46</v>
      </c>
    </row>
    <row r="39" spans="1:1" s="77" customFormat="1">
      <c r="A39" s="81"/>
    </row>
    <row r="40" spans="1:1" s="86" customFormat="1">
      <c r="A40" s="85" t="s">
        <v>47</v>
      </c>
    </row>
    <row r="41" spans="1:1" s="77" customFormat="1" ht="60">
      <c r="A41" s="81" t="s">
        <v>48</v>
      </c>
    </row>
    <row r="42" spans="1:1" s="77" customFormat="1">
      <c r="A42" s="81"/>
    </row>
    <row r="43" spans="1:1" s="86" customFormat="1">
      <c r="A43" s="85" t="s">
        <v>49</v>
      </c>
    </row>
    <row r="44" spans="1:1" s="77" customFormat="1" ht="36">
      <c r="A44" s="81" t="s">
        <v>50</v>
      </c>
    </row>
    <row r="45" spans="1:1" s="77" customFormat="1">
      <c r="A45" s="81"/>
    </row>
    <row r="46" spans="1:1" s="86" customFormat="1">
      <c r="A46" s="85" t="s">
        <v>51</v>
      </c>
    </row>
    <row r="47" spans="1:1" s="77" customFormat="1" ht="24">
      <c r="A47" s="81" t="s">
        <v>53</v>
      </c>
    </row>
    <row r="48" spans="1:1" s="77" customFormat="1">
      <c r="A48" s="81"/>
    </row>
    <row r="49" spans="1:1" s="86" customFormat="1">
      <c r="A49" s="85" t="s">
        <v>52</v>
      </c>
    </row>
    <row r="50" spans="1:1" s="77" customFormat="1" ht="72">
      <c r="A50" s="82" t="s">
        <v>54</v>
      </c>
    </row>
    <row r="51" spans="1:1" s="77" customFormat="1">
      <c r="A51" s="81"/>
    </row>
    <row r="52" spans="1:1" s="86" customFormat="1">
      <c r="A52" s="85" t="s">
        <v>55</v>
      </c>
    </row>
    <row r="53" spans="1:1" s="77" customFormat="1" ht="36">
      <c r="A53" s="81" t="s">
        <v>56</v>
      </c>
    </row>
    <row r="54" spans="1:1" s="77" customFormat="1">
      <c r="A54" s="81" t="s">
        <v>57</v>
      </c>
    </row>
    <row r="55" spans="1:1" s="77" customFormat="1" ht="24">
      <c r="A55" s="81" t="s">
        <v>58</v>
      </c>
    </row>
    <row r="56" spans="1:1" s="77" customFormat="1">
      <c r="A56" s="81" t="s">
        <v>59</v>
      </c>
    </row>
    <row r="57" spans="1:1" s="77" customFormat="1">
      <c r="A57" s="81" t="s">
        <v>60</v>
      </c>
    </row>
    <row r="58" spans="1:1" s="77" customFormat="1">
      <c r="A58" s="81" t="s">
        <v>61</v>
      </c>
    </row>
    <row r="59" spans="1:1" s="77" customFormat="1">
      <c r="A59" s="81" t="s">
        <v>62</v>
      </c>
    </row>
    <row r="60" spans="1:1" s="77" customFormat="1" ht="24">
      <c r="A60" s="81" t="s">
        <v>63</v>
      </c>
    </row>
    <row r="61" spans="1:1" s="77" customFormat="1" ht="24">
      <c r="A61" s="81" t="s">
        <v>64</v>
      </c>
    </row>
    <row r="62" spans="1:1" s="77" customFormat="1">
      <c r="A62" s="81" t="s">
        <v>65</v>
      </c>
    </row>
    <row r="63" spans="1:1" s="77" customFormat="1">
      <c r="A63" s="81" t="s">
        <v>66</v>
      </c>
    </row>
    <row r="64" spans="1:1" s="77" customFormat="1">
      <c r="A64" s="81"/>
    </row>
    <row r="65" spans="1:1" s="77" customFormat="1" ht="36">
      <c r="A65" s="81" t="s">
        <v>0</v>
      </c>
    </row>
    <row r="66" spans="1:1" s="77" customFormat="1" ht="24">
      <c r="A66" s="81" t="s">
        <v>67</v>
      </c>
    </row>
    <row r="67" spans="1:1" s="77" customFormat="1" ht="24">
      <c r="A67" s="81" t="s">
        <v>68</v>
      </c>
    </row>
    <row r="68" spans="1:1" s="77" customFormat="1" ht="24">
      <c r="A68" s="81" t="s">
        <v>69</v>
      </c>
    </row>
    <row r="69" spans="1:1" s="77" customFormat="1" ht="24">
      <c r="A69" s="81" t="s">
        <v>70</v>
      </c>
    </row>
    <row r="70" spans="1:1" s="77" customFormat="1">
      <c r="A70" s="81"/>
    </row>
    <row r="71" spans="1:1" s="77" customFormat="1" ht="36">
      <c r="A71" s="81" t="s">
        <v>71</v>
      </c>
    </row>
    <row r="72" spans="1:1" s="77" customFormat="1">
      <c r="A72" s="81"/>
    </row>
    <row r="73" spans="1:1" s="86" customFormat="1">
      <c r="A73" s="85" t="s">
        <v>9</v>
      </c>
    </row>
    <row r="74" spans="1:1" s="77" customFormat="1" ht="120">
      <c r="A74" s="82" t="s">
        <v>10</v>
      </c>
    </row>
    <row r="75" spans="1:1" s="77" customFormat="1">
      <c r="A75" s="83" t="s">
        <v>6</v>
      </c>
    </row>
    <row r="76" spans="1:1" s="77" customFormat="1">
      <c r="A76" s="81"/>
    </row>
    <row r="77" spans="1:1" s="86" customFormat="1">
      <c r="A77" s="85" t="s">
        <v>11</v>
      </c>
    </row>
    <row r="78" spans="1:1" s="77" customFormat="1" ht="84">
      <c r="A78" s="84" t="s">
        <v>3</v>
      </c>
    </row>
    <row r="79" spans="1:1" s="77" customFormat="1" ht="36">
      <c r="A79" s="84" t="s">
        <v>12</v>
      </c>
    </row>
    <row r="80" spans="1:1" s="77" customFormat="1" ht="84">
      <c r="A80" s="84" t="s">
        <v>13</v>
      </c>
    </row>
    <row r="81" spans="1:1" s="77" customFormat="1" ht="24">
      <c r="A81" s="84" t="s">
        <v>14</v>
      </c>
    </row>
    <row r="82" spans="1:1" s="77" customFormat="1">
      <c r="A82" s="81"/>
    </row>
    <row r="83" spans="1:1" s="86" customFormat="1">
      <c r="A83" s="85" t="s">
        <v>72</v>
      </c>
    </row>
    <row r="84" spans="1:1" s="77" customFormat="1" ht="96">
      <c r="A84" s="82" t="s">
        <v>73</v>
      </c>
    </row>
    <row r="85" spans="1:1" s="77" customFormat="1">
      <c r="A85" s="48" t="s">
        <v>1</v>
      </c>
    </row>
    <row r="86" spans="1:1" s="77" customFormat="1">
      <c r="A86" s="48" t="s">
        <v>2</v>
      </c>
    </row>
    <row r="87" spans="1:1">
      <c r="A87" s="48"/>
    </row>
    <row r="88" spans="1:1">
      <c r="A88" s="48"/>
    </row>
    <row r="89" spans="1:1">
      <c r="A89" s="48"/>
    </row>
    <row r="90" spans="1:1">
      <c r="A90" s="48"/>
    </row>
    <row r="91" spans="1:1">
      <c r="A91" s="48"/>
    </row>
    <row r="92" spans="1:1">
      <c r="A92" s="48"/>
    </row>
    <row r="93" spans="1:1">
      <c r="A93" s="48"/>
    </row>
    <row r="94" spans="1:1">
      <c r="A94" s="48"/>
    </row>
    <row r="95" spans="1:1">
      <c r="A95" s="48"/>
    </row>
    <row r="96" spans="1:1">
      <c r="A96" s="48"/>
    </row>
    <row r="97" spans="1:1">
      <c r="A97" s="48"/>
    </row>
    <row r="98" spans="1:1">
      <c r="A98" s="48"/>
    </row>
    <row r="99" spans="1:1">
      <c r="A99" s="48"/>
    </row>
    <row r="100" spans="1:1">
      <c r="A100" s="48"/>
    </row>
    <row r="101" spans="1:1">
      <c r="A101" s="48"/>
    </row>
    <row r="102" spans="1:1">
      <c r="A102" s="48"/>
    </row>
    <row r="103" spans="1:1">
      <c r="A103" s="48"/>
    </row>
    <row r="104" spans="1:1">
      <c r="A104" s="48"/>
    </row>
    <row r="105" spans="1:1">
      <c r="A105" s="48"/>
    </row>
    <row r="106" spans="1:1">
      <c r="A106" s="48"/>
    </row>
    <row r="107" spans="1:1">
      <c r="A107" s="48"/>
    </row>
    <row r="108" spans="1:1">
      <c r="A108" s="48"/>
    </row>
    <row r="109" spans="1:1">
      <c r="A109" s="48"/>
    </row>
    <row r="110" spans="1:1">
      <c r="A110" s="48"/>
    </row>
    <row r="111" spans="1:1">
      <c r="A111" s="48"/>
    </row>
    <row r="112" spans="1:1">
      <c r="A112" s="48"/>
    </row>
    <row r="113" spans="1:1">
      <c r="A113" s="48"/>
    </row>
    <row r="114" spans="1:1">
      <c r="A114" s="48"/>
    </row>
    <row r="115" spans="1:1">
      <c r="A115" s="48"/>
    </row>
    <row r="116" spans="1:1">
      <c r="A116" s="48"/>
    </row>
    <row r="117" spans="1:1">
      <c r="A117" s="48"/>
    </row>
    <row r="118" spans="1:1">
      <c r="A118" s="48"/>
    </row>
    <row r="119" spans="1:1">
      <c r="A119" s="48"/>
    </row>
    <row r="120" spans="1:1">
      <c r="A120" s="48"/>
    </row>
    <row r="121" spans="1:1">
      <c r="A121" s="48"/>
    </row>
    <row r="122" spans="1:1">
      <c r="A122" s="48"/>
    </row>
    <row r="123" spans="1:1">
      <c r="A123" s="48"/>
    </row>
    <row r="124" spans="1:1">
      <c r="A124" s="48"/>
    </row>
    <row r="125" spans="1:1">
      <c r="A125" s="48"/>
    </row>
    <row r="126" spans="1:1">
      <c r="A126" s="48"/>
    </row>
    <row r="127" spans="1:1">
      <c r="A127" s="48"/>
    </row>
    <row r="128" spans="1:1">
      <c r="A128" s="48"/>
    </row>
    <row r="129" spans="1:1">
      <c r="A129" s="48"/>
    </row>
    <row r="130" spans="1:1">
      <c r="A130" s="48"/>
    </row>
    <row r="131" spans="1:1">
      <c r="A131" s="48"/>
    </row>
    <row r="132" spans="1:1">
      <c r="A132" s="48"/>
    </row>
    <row r="133" spans="1:1">
      <c r="A133" s="48"/>
    </row>
    <row r="134" spans="1:1">
      <c r="A134" s="48"/>
    </row>
    <row r="135" spans="1:1">
      <c r="A135" s="48"/>
    </row>
    <row r="136" spans="1:1">
      <c r="A136" s="48"/>
    </row>
    <row r="137" spans="1:1">
      <c r="A137" s="48"/>
    </row>
    <row r="138" spans="1:1">
      <c r="A138" s="48"/>
    </row>
    <row r="139" spans="1:1">
      <c r="A139" s="48"/>
    </row>
    <row r="140" spans="1:1">
      <c r="A140" s="48"/>
    </row>
    <row r="141" spans="1:1">
      <c r="A141" s="48"/>
    </row>
    <row r="142" spans="1:1">
      <c r="A142" s="48"/>
    </row>
  </sheetData>
  <sheetProtection formatCells="0" formatColumns="0" formatRows="0" insertColumns="0" insertRows="0" insertHyperlinks="0" deleteColumns="0" deleteRows="0" sort="0" autoFilter="0" pivotTables="0"/>
  <autoFilter ref="A3"/>
  <pageMargins left="0.70866141732283472" right="0.19685039370078741" top="0.78740157480314965" bottom="0.98425196850393704" header="0.31496062992125984" footer="0.31496062992125984"/>
  <pageSetup paperSize="9" fitToHeight="500" orientation="portrait" r:id="rId1"/>
  <headerFooter alignWithMargins="0">
    <oddHeader>&amp;L&amp;"PF Din Text Cond Pro,Regular"&amp;9Energetska obnova Dječjeg vrtića "Maslačak"&amp;C&amp;"PF Din Text Cond Pro,Regular"&amp;9TROŠKOVNIK&amp;R&amp;"PF Din Text Cond Pro,Regular"&amp;9Dječji vrtić "Maslačak" Belišće</oddHeader>
    <oddFooter>&amp;R&amp;"PF Din Text Cond Pro,Regular"&amp;9 &amp;P/131</oddFooter>
  </headerFooter>
  <rowBreaks count="2" manualBreakCount="2">
    <brk id="27" man="1"/>
    <brk id="6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
  <sheetViews>
    <sheetView view="pageBreakPreview" zoomScale="115" zoomScaleNormal="100" zoomScaleSheetLayoutView="115" workbookViewId="0">
      <pane ySplit="3" topLeftCell="A37" activePane="bottomLeft" state="frozen"/>
      <selection activeCell="C24" sqref="C24"/>
      <selection pane="bottomLeft" activeCell="E52" sqref="E52:E53"/>
    </sheetView>
  </sheetViews>
  <sheetFormatPr defaultRowHeight="11.25"/>
  <cols>
    <col min="1" max="1" width="9.7109375" style="3" customWidth="1"/>
    <col min="2" max="2" width="40.7109375" style="4" customWidth="1"/>
    <col min="3" max="3" width="5.7109375" style="5" customWidth="1"/>
    <col min="4" max="5" width="11.7109375" style="6" customWidth="1"/>
    <col min="6" max="6" width="14.7109375" style="6" customWidth="1"/>
    <col min="7" max="7" width="13.42578125" style="12" customWidth="1"/>
    <col min="8" max="95" width="9.140625" style="12"/>
    <col min="96" max="96" width="8.42578125" style="12" customWidth="1"/>
    <col min="97" max="16384" width="9.140625" style="12"/>
  </cols>
  <sheetData>
    <row r="1" spans="1:6" ht="12.75">
      <c r="A1" s="222" t="s">
        <v>245</v>
      </c>
      <c r="B1" s="223"/>
      <c r="C1" s="223"/>
      <c r="D1" s="223"/>
      <c r="E1" s="223"/>
      <c r="F1" s="224"/>
    </row>
    <row r="2" spans="1:6" s="91" customFormat="1" ht="24">
      <c r="A2" s="87" t="s">
        <v>74</v>
      </c>
      <c r="B2" s="88" t="s">
        <v>21</v>
      </c>
      <c r="C2" s="88" t="s">
        <v>24</v>
      </c>
      <c r="D2" s="89" t="s">
        <v>22</v>
      </c>
      <c r="E2" s="90" t="s">
        <v>25</v>
      </c>
      <c r="F2" s="89" t="s">
        <v>23</v>
      </c>
    </row>
    <row r="4" spans="1:6" s="14" customFormat="1" ht="72">
      <c r="A4" s="17"/>
      <c r="B4" s="13" t="s">
        <v>83</v>
      </c>
      <c r="C4" s="18"/>
      <c r="D4" s="19"/>
      <c r="E4" s="19"/>
      <c r="F4" s="19"/>
    </row>
    <row r="5" spans="1:6" s="14" customFormat="1" ht="12">
      <c r="A5" s="17"/>
      <c r="B5" s="13"/>
      <c r="C5" s="18"/>
      <c r="D5" s="19"/>
      <c r="E5" s="19"/>
      <c r="F5" s="19"/>
    </row>
    <row r="6" spans="1:6" s="14" customFormat="1" ht="12">
      <c r="A6" s="28" t="s">
        <v>20</v>
      </c>
      <c r="B6" s="29" t="s">
        <v>124</v>
      </c>
      <c r="C6" s="30"/>
      <c r="D6" s="31"/>
      <c r="E6" s="32"/>
      <c r="F6" s="31"/>
    </row>
    <row r="7" spans="1:6" s="14" customFormat="1" ht="12">
      <c r="A7" s="7"/>
      <c r="B7" s="8"/>
      <c r="C7" s="11"/>
      <c r="D7" s="9"/>
      <c r="E7" s="2"/>
      <c r="F7" s="9"/>
    </row>
    <row r="8" spans="1:6" s="127" customFormat="1" ht="12">
      <c r="A8" s="25" t="s">
        <v>112</v>
      </c>
      <c r="B8" s="106" t="s">
        <v>233</v>
      </c>
      <c r="C8" s="107" t="s">
        <v>75</v>
      </c>
      <c r="D8" s="26">
        <v>1</v>
      </c>
      <c r="E8" s="27"/>
      <c r="F8" s="26">
        <f>ROUND((D8*E8),2)</f>
        <v>0</v>
      </c>
    </row>
    <row r="9" spans="1:6" s="127" customFormat="1" ht="24">
      <c r="A9" s="25" t="s">
        <v>113</v>
      </c>
      <c r="B9" s="13" t="s">
        <v>234</v>
      </c>
      <c r="C9" s="209" t="s">
        <v>75</v>
      </c>
      <c r="D9" s="26">
        <v>1</v>
      </c>
      <c r="E9" s="27"/>
      <c r="F9" s="26">
        <f>ROUND((D9*E9),2)</f>
        <v>0</v>
      </c>
    </row>
    <row r="10" spans="1:6" s="170" customFormat="1" ht="24">
      <c r="A10" s="25" t="s">
        <v>114</v>
      </c>
      <c r="B10" s="106" t="s">
        <v>121</v>
      </c>
      <c r="C10" s="107" t="s">
        <v>75</v>
      </c>
      <c r="D10" s="26">
        <v>22</v>
      </c>
      <c r="E10" s="27"/>
      <c r="F10" s="26">
        <f>ROUND((D10*E10),2)</f>
        <v>0</v>
      </c>
    </row>
    <row r="11" spans="1:6" s="131" customFormat="1" ht="24">
      <c r="A11" s="25" t="s">
        <v>115</v>
      </c>
      <c r="B11" s="106" t="s">
        <v>178</v>
      </c>
      <c r="C11" s="107" t="s">
        <v>75</v>
      </c>
      <c r="D11" s="26">
        <v>8</v>
      </c>
      <c r="E11" s="27"/>
      <c r="F11" s="26">
        <f>ROUND((D11*E12),2)</f>
        <v>0</v>
      </c>
    </row>
    <row r="12" spans="1:6" s="131" customFormat="1" ht="24">
      <c r="A12" s="25" t="s">
        <v>314</v>
      </c>
      <c r="B12" s="106" t="s">
        <v>122</v>
      </c>
      <c r="C12" s="107" t="s">
        <v>75</v>
      </c>
      <c r="D12" s="26">
        <v>24</v>
      </c>
      <c r="E12" s="27"/>
      <c r="F12" s="26">
        <f>ROUND((D12*E13),2)</f>
        <v>0</v>
      </c>
    </row>
    <row r="13" spans="1:6" s="131" customFormat="1" ht="24">
      <c r="A13" s="25" t="s">
        <v>116</v>
      </c>
      <c r="B13" s="106" t="s">
        <v>209</v>
      </c>
      <c r="C13" s="107" t="s">
        <v>75</v>
      </c>
      <c r="D13" s="26">
        <v>1</v>
      </c>
      <c r="E13" s="27"/>
      <c r="F13" s="26">
        <f t="shared" ref="F13:F21" si="0">ROUND((D13*E13),2)</f>
        <v>0</v>
      </c>
    </row>
    <row r="14" spans="1:6" s="131" customFormat="1" ht="24">
      <c r="A14" s="25" t="s">
        <v>117</v>
      </c>
      <c r="B14" s="106" t="s">
        <v>211</v>
      </c>
      <c r="C14" s="107" t="s">
        <v>75</v>
      </c>
      <c r="D14" s="26">
        <v>3</v>
      </c>
      <c r="E14" s="27"/>
      <c r="F14" s="26">
        <f t="shared" si="0"/>
        <v>0</v>
      </c>
    </row>
    <row r="15" spans="1:6" s="131" customFormat="1" ht="24">
      <c r="A15" s="25" t="s">
        <v>315</v>
      </c>
      <c r="B15" s="106" t="s">
        <v>212</v>
      </c>
      <c r="C15" s="107" t="s">
        <v>75</v>
      </c>
      <c r="D15" s="26">
        <v>3</v>
      </c>
      <c r="E15" s="27"/>
      <c r="F15" s="26">
        <f t="shared" si="0"/>
        <v>0</v>
      </c>
    </row>
    <row r="16" spans="1:6" s="131" customFormat="1" ht="24">
      <c r="A16" s="25" t="s">
        <v>316</v>
      </c>
      <c r="B16" s="106" t="s">
        <v>213</v>
      </c>
      <c r="C16" s="107" t="s">
        <v>75</v>
      </c>
      <c r="D16" s="26">
        <v>1</v>
      </c>
      <c r="E16" s="27"/>
      <c r="F16" s="26">
        <f t="shared" si="0"/>
        <v>0</v>
      </c>
    </row>
    <row r="17" spans="1:6" s="131" customFormat="1" ht="24">
      <c r="A17" s="25" t="s">
        <v>317</v>
      </c>
      <c r="B17" s="106" t="s">
        <v>176</v>
      </c>
      <c r="C17" s="107" t="s">
        <v>75</v>
      </c>
      <c r="D17" s="26">
        <v>3</v>
      </c>
      <c r="E17" s="27"/>
      <c r="F17" s="26">
        <f t="shared" si="0"/>
        <v>0</v>
      </c>
    </row>
    <row r="18" spans="1:6" s="131" customFormat="1" ht="12">
      <c r="A18" s="25" t="s">
        <v>318</v>
      </c>
      <c r="B18" s="106" t="s">
        <v>175</v>
      </c>
      <c r="C18" s="107" t="s">
        <v>75</v>
      </c>
      <c r="D18" s="26">
        <v>2</v>
      </c>
      <c r="E18" s="27"/>
      <c r="F18" s="26">
        <f t="shared" si="0"/>
        <v>0</v>
      </c>
    </row>
    <row r="19" spans="1:6" s="131" customFormat="1" ht="12">
      <c r="A19" s="25" t="s">
        <v>319</v>
      </c>
      <c r="B19" s="106" t="s">
        <v>177</v>
      </c>
      <c r="C19" s="107" t="s">
        <v>75</v>
      </c>
      <c r="D19" s="26">
        <v>3</v>
      </c>
      <c r="E19" s="27"/>
      <c r="F19" s="26">
        <f t="shared" si="0"/>
        <v>0</v>
      </c>
    </row>
    <row r="20" spans="1:6" s="131" customFormat="1" ht="12">
      <c r="A20" s="25" t="s">
        <v>320</v>
      </c>
      <c r="B20" s="106" t="s">
        <v>214</v>
      </c>
      <c r="C20" s="107" t="s">
        <v>75</v>
      </c>
      <c r="D20" s="26">
        <v>1</v>
      </c>
      <c r="E20" s="27"/>
      <c r="F20" s="26">
        <f t="shared" si="0"/>
        <v>0</v>
      </c>
    </row>
    <row r="21" spans="1:6" s="131" customFormat="1" ht="12">
      <c r="A21" s="25" t="s">
        <v>321</v>
      </c>
      <c r="B21" s="106" t="s">
        <v>123</v>
      </c>
      <c r="C21" s="107" t="s">
        <v>100</v>
      </c>
      <c r="D21" s="26">
        <v>1</v>
      </c>
      <c r="E21" s="27"/>
      <c r="F21" s="26">
        <f t="shared" si="0"/>
        <v>0</v>
      </c>
    </row>
    <row r="22" spans="1:6" s="14" customFormat="1" ht="12">
      <c r="A22" s="7"/>
      <c r="B22" s="13"/>
      <c r="C22" s="13"/>
      <c r="D22" s="13"/>
      <c r="E22" s="2"/>
      <c r="F22" s="9"/>
    </row>
    <row r="23" spans="1:6" s="14" customFormat="1" ht="24">
      <c r="A23" s="34" t="s">
        <v>20</v>
      </c>
      <c r="B23" s="35" t="s">
        <v>125</v>
      </c>
      <c r="C23" s="36"/>
      <c r="D23" s="37"/>
      <c r="E23" s="38"/>
      <c r="F23" s="37">
        <f>SUM(F8:F22)</f>
        <v>0</v>
      </c>
    </row>
    <row r="24" spans="1:6" s="14" customFormat="1" ht="12">
      <c r="A24" s="20"/>
      <c r="B24" s="21"/>
      <c r="C24" s="22"/>
      <c r="D24" s="23"/>
      <c r="E24" s="24"/>
      <c r="F24" s="23"/>
    </row>
    <row r="25" spans="1:6" s="14" customFormat="1" ht="12">
      <c r="A25" s="125" t="s">
        <v>76</v>
      </c>
      <c r="B25" s="29" t="s">
        <v>166</v>
      </c>
      <c r="C25" s="30"/>
      <c r="D25" s="31"/>
      <c r="E25" s="32"/>
      <c r="F25" s="126"/>
    </row>
    <row r="26" spans="1:6" s="14" customFormat="1" ht="12">
      <c r="A26" s="120"/>
      <c r="B26" s="121"/>
      <c r="C26" s="122"/>
      <c r="D26" s="123"/>
      <c r="E26" s="124"/>
      <c r="F26" s="123"/>
    </row>
    <row r="27" spans="1:6" s="14" customFormat="1" ht="12">
      <c r="A27" s="25" t="s">
        <v>118</v>
      </c>
      <c r="B27" s="106" t="s">
        <v>236</v>
      </c>
      <c r="C27" s="107" t="s">
        <v>75</v>
      </c>
      <c r="D27" s="26">
        <v>1</v>
      </c>
      <c r="E27" s="27"/>
      <c r="F27" s="26">
        <f t="shared" ref="F27:F32" si="1">ROUND((D27*E27),2)</f>
        <v>0</v>
      </c>
    </row>
    <row r="28" spans="1:6" s="14" customFormat="1" ht="12">
      <c r="A28" s="25" t="s">
        <v>322</v>
      </c>
      <c r="B28" s="13" t="s">
        <v>235</v>
      </c>
      <c r="C28" s="209" t="s">
        <v>75</v>
      </c>
      <c r="D28" s="26">
        <v>1</v>
      </c>
      <c r="E28" s="27"/>
      <c r="F28" s="26">
        <f t="shared" si="1"/>
        <v>0</v>
      </c>
    </row>
    <row r="29" spans="1:6" s="131" customFormat="1" ht="24">
      <c r="A29" s="25" t="s">
        <v>201</v>
      </c>
      <c r="B29" s="106" t="s">
        <v>121</v>
      </c>
      <c r="C29" s="107" t="s">
        <v>75</v>
      </c>
      <c r="D29" s="26">
        <v>39</v>
      </c>
      <c r="E29" s="27"/>
      <c r="F29" s="26">
        <f t="shared" si="1"/>
        <v>0</v>
      </c>
    </row>
    <row r="30" spans="1:6" s="131" customFormat="1" ht="24">
      <c r="A30" s="25" t="s">
        <v>324</v>
      </c>
      <c r="B30" s="106" t="s">
        <v>178</v>
      </c>
      <c r="C30" s="107" t="s">
        <v>75</v>
      </c>
      <c r="D30" s="26">
        <v>9</v>
      </c>
      <c r="E30" s="27"/>
      <c r="F30" s="26">
        <f t="shared" si="1"/>
        <v>0</v>
      </c>
    </row>
    <row r="31" spans="1:6" s="131" customFormat="1" ht="12">
      <c r="A31" s="25" t="s">
        <v>325</v>
      </c>
      <c r="B31" s="106" t="s">
        <v>177</v>
      </c>
      <c r="C31" s="107" t="s">
        <v>75</v>
      </c>
      <c r="D31" s="26">
        <v>2</v>
      </c>
      <c r="E31" s="27"/>
      <c r="F31" s="26">
        <f t="shared" si="1"/>
        <v>0</v>
      </c>
    </row>
    <row r="32" spans="1:6" s="170" customFormat="1" ht="12">
      <c r="A32" s="25" t="s">
        <v>323</v>
      </c>
      <c r="B32" s="106" t="s">
        <v>123</v>
      </c>
      <c r="C32" s="107" t="s">
        <v>100</v>
      </c>
      <c r="D32" s="26">
        <v>1</v>
      </c>
      <c r="E32" s="27"/>
      <c r="F32" s="26">
        <f t="shared" si="1"/>
        <v>0</v>
      </c>
    </row>
    <row r="33" spans="1:6" s="14" customFormat="1" ht="12">
      <c r="A33" s="25"/>
      <c r="B33" s="106"/>
      <c r="C33" s="107"/>
      <c r="D33" s="26"/>
      <c r="E33" s="27"/>
      <c r="F33" s="26"/>
    </row>
    <row r="34" spans="1:6" s="14" customFormat="1" ht="12">
      <c r="A34" s="34" t="s">
        <v>76</v>
      </c>
      <c r="B34" s="35" t="s">
        <v>167</v>
      </c>
      <c r="C34" s="36"/>
      <c r="D34" s="37"/>
      <c r="E34" s="38"/>
      <c r="F34" s="37">
        <f>SUM(F27:F33)</f>
        <v>0</v>
      </c>
    </row>
    <row r="35" spans="1:6" s="14" customFormat="1" ht="12">
      <c r="A35" s="20"/>
      <c r="B35" s="21"/>
      <c r="C35" s="22"/>
      <c r="D35" s="23"/>
      <c r="E35" s="24"/>
      <c r="F35" s="23"/>
    </row>
    <row r="36" spans="1:6" s="14" customFormat="1" ht="12">
      <c r="A36" s="125" t="s">
        <v>77</v>
      </c>
      <c r="B36" s="29" t="s">
        <v>168</v>
      </c>
      <c r="C36" s="30"/>
      <c r="D36" s="31"/>
      <c r="E36" s="32"/>
      <c r="F36" s="126"/>
    </row>
    <row r="37" spans="1:6" s="14" customFormat="1" ht="12">
      <c r="A37" s="120"/>
      <c r="B37" s="121"/>
      <c r="C37" s="122"/>
      <c r="D37" s="123"/>
      <c r="E37" s="124"/>
      <c r="F37" s="123"/>
    </row>
    <row r="38" spans="1:6" s="14" customFormat="1" ht="12">
      <c r="A38" s="25" t="s">
        <v>326</v>
      </c>
      <c r="B38" s="106" t="s">
        <v>237</v>
      </c>
      <c r="C38" s="107" t="s">
        <v>75</v>
      </c>
      <c r="D38" s="26">
        <v>1</v>
      </c>
      <c r="E38" s="27"/>
      <c r="F38" s="26">
        <f t="shared" ref="F38:F45" si="2">ROUND((D38*E38),2)</f>
        <v>0</v>
      </c>
    </row>
    <row r="39" spans="1:6" s="14" customFormat="1" ht="12">
      <c r="A39" s="25" t="s">
        <v>327</v>
      </c>
      <c r="B39" s="13" t="s">
        <v>235</v>
      </c>
      <c r="C39" s="209" t="s">
        <v>75</v>
      </c>
      <c r="D39" s="26">
        <v>1</v>
      </c>
      <c r="E39" s="27"/>
      <c r="F39" s="26">
        <f t="shared" si="2"/>
        <v>0</v>
      </c>
    </row>
    <row r="40" spans="1:6" s="127" customFormat="1" ht="24">
      <c r="A40" s="25" t="s">
        <v>328</v>
      </c>
      <c r="B40" s="106" t="s">
        <v>121</v>
      </c>
      <c r="C40" s="107" t="s">
        <v>75</v>
      </c>
      <c r="D40" s="26">
        <v>2</v>
      </c>
      <c r="E40" s="27"/>
      <c r="F40" s="26">
        <f t="shared" si="2"/>
        <v>0</v>
      </c>
    </row>
    <row r="41" spans="1:6" s="127" customFormat="1" ht="24">
      <c r="A41" s="25" t="s">
        <v>329</v>
      </c>
      <c r="B41" s="106" t="s">
        <v>122</v>
      </c>
      <c r="C41" s="107" t="s">
        <v>75</v>
      </c>
      <c r="D41" s="26">
        <v>3</v>
      </c>
      <c r="E41" s="27"/>
      <c r="F41" s="26">
        <f t="shared" si="2"/>
        <v>0</v>
      </c>
    </row>
    <row r="42" spans="1:6" s="127" customFormat="1" ht="24">
      <c r="A42" s="25" t="s">
        <v>332</v>
      </c>
      <c r="B42" s="106" t="s">
        <v>211</v>
      </c>
      <c r="C42" s="107" t="s">
        <v>75</v>
      </c>
      <c r="D42" s="26">
        <v>1</v>
      </c>
      <c r="E42" s="27"/>
      <c r="F42" s="26">
        <f t="shared" si="2"/>
        <v>0</v>
      </c>
    </row>
    <row r="43" spans="1:6" s="127" customFormat="1" ht="12">
      <c r="A43" s="25" t="s">
        <v>330</v>
      </c>
      <c r="B43" s="106" t="s">
        <v>210</v>
      </c>
      <c r="C43" s="107" t="s">
        <v>75</v>
      </c>
      <c r="D43" s="26">
        <v>1</v>
      </c>
      <c r="E43" s="27"/>
      <c r="F43" s="26">
        <f t="shared" si="2"/>
        <v>0</v>
      </c>
    </row>
    <row r="44" spans="1:6" s="127" customFormat="1" ht="12">
      <c r="A44" s="25" t="s">
        <v>331</v>
      </c>
      <c r="B44" s="106" t="s">
        <v>175</v>
      </c>
      <c r="C44" s="107" t="s">
        <v>75</v>
      </c>
      <c r="D44" s="26">
        <v>1</v>
      </c>
      <c r="E44" s="27"/>
      <c r="F44" s="26">
        <f t="shared" si="2"/>
        <v>0</v>
      </c>
    </row>
    <row r="45" spans="1:6" s="170" customFormat="1" ht="12">
      <c r="A45" s="25" t="s">
        <v>333</v>
      </c>
      <c r="B45" s="106" t="s">
        <v>123</v>
      </c>
      <c r="C45" s="107" t="s">
        <v>100</v>
      </c>
      <c r="D45" s="26">
        <v>1</v>
      </c>
      <c r="E45" s="27"/>
      <c r="F45" s="26">
        <f t="shared" si="2"/>
        <v>0</v>
      </c>
    </row>
    <row r="46" spans="1:6" s="14" customFormat="1" ht="12">
      <c r="A46" s="25"/>
      <c r="B46" s="106"/>
      <c r="C46" s="107"/>
      <c r="D46" s="26"/>
      <c r="E46" s="27"/>
      <c r="F46" s="26"/>
    </row>
    <row r="47" spans="1:6" s="14" customFormat="1" ht="12">
      <c r="A47" s="34" t="s">
        <v>77</v>
      </c>
      <c r="B47" s="35" t="s">
        <v>169</v>
      </c>
      <c r="C47" s="36"/>
      <c r="D47" s="37"/>
      <c r="E47" s="38"/>
      <c r="F47" s="37">
        <f>SUM(F38:F46)</f>
        <v>0</v>
      </c>
    </row>
    <row r="48" spans="1:6" s="14" customFormat="1" ht="12">
      <c r="A48" s="20"/>
      <c r="B48" s="21"/>
      <c r="C48" s="22"/>
      <c r="D48" s="23"/>
      <c r="E48" s="24"/>
      <c r="F48" s="23"/>
    </row>
    <row r="49" spans="1:6" s="14" customFormat="1" ht="12">
      <c r="A49" s="28" t="s">
        <v>19</v>
      </c>
      <c r="B49" s="29" t="s">
        <v>86</v>
      </c>
      <c r="C49" s="30"/>
      <c r="D49" s="31"/>
      <c r="E49" s="32"/>
      <c r="F49" s="31"/>
    </row>
    <row r="50" spans="1:6" s="14" customFormat="1" ht="24">
      <c r="A50" s="7"/>
      <c r="B50" s="13" t="s">
        <v>106</v>
      </c>
      <c r="C50" s="11"/>
      <c r="D50" s="10"/>
      <c r="E50" s="2"/>
      <c r="F50" s="9"/>
    </row>
    <row r="51" spans="1:6" s="14" customFormat="1" ht="12">
      <c r="A51" s="7"/>
      <c r="B51" s="8"/>
      <c r="C51" s="11"/>
      <c r="D51" s="10"/>
      <c r="E51" s="2"/>
      <c r="F51" s="9"/>
    </row>
    <row r="52" spans="1:6" s="16" customFormat="1" ht="12">
      <c r="A52" s="25" t="s">
        <v>87</v>
      </c>
      <c r="B52" s="13" t="s">
        <v>253</v>
      </c>
      <c r="C52" s="15" t="s">
        <v>84</v>
      </c>
      <c r="D52" s="26">
        <v>20</v>
      </c>
      <c r="E52" s="27"/>
      <c r="F52" s="26">
        <f>ROUND((D52*E52),2)</f>
        <v>0</v>
      </c>
    </row>
    <row r="53" spans="1:6" s="16" customFormat="1" ht="12">
      <c r="A53" s="25" t="s">
        <v>110</v>
      </c>
      <c r="B53" s="13" t="s">
        <v>254</v>
      </c>
      <c r="C53" s="15" t="s">
        <v>84</v>
      </c>
      <c r="D53" s="26">
        <v>20</v>
      </c>
      <c r="E53" s="27"/>
      <c r="F53" s="26">
        <f>ROUND((D53*E53),2)</f>
        <v>0</v>
      </c>
    </row>
    <row r="54" spans="1:6" s="16" customFormat="1" ht="12">
      <c r="A54" s="7"/>
      <c r="B54" s="13"/>
      <c r="C54" s="11"/>
      <c r="D54" s="10"/>
      <c r="E54" s="2"/>
      <c r="F54" s="99"/>
    </row>
    <row r="55" spans="1:6" s="16" customFormat="1" ht="12">
      <c r="A55" s="34" t="s">
        <v>19</v>
      </c>
      <c r="B55" s="35" t="s">
        <v>139</v>
      </c>
      <c r="C55" s="36"/>
      <c r="D55" s="37"/>
      <c r="E55" s="38"/>
      <c r="F55" s="37">
        <f>SUM(F52:F53)</f>
        <v>0</v>
      </c>
    </row>
    <row r="56" spans="1:6" s="16" customFormat="1" ht="12">
      <c r="A56" s="120"/>
      <c r="B56" s="121"/>
      <c r="C56" s="122"/>
      <c r="D56" s="123"/>
      <c r="E56" s="124"/>
      <c r="F56" s="123"/>
    </row>
    <row r="57" spans="1:6" ht="12">
      <c r="A57" s="40"/>
      <c r="B57" s="41" t="s">
        <v>242</v>
      </c>
      <c r="C57" s="42"/>
      <c r="D57" s="43"/>
      <c r="E57" s="44"/>
      <c r="F57" s="43"/>
    </row>
    <row r="58" spans="1:6" ht="12">
      <c r="A58" s="20"/>
      <c r="B58" s="21"/>
      <c r="C58" s="22"/>
      <c r="D58" s="23"/>
      <c r="E58" s="24"/>
      <c r="F58" s="94"/>
    </row>
    <row r="59" spans="1:6" ht="12">
      <c r="A59" s="20" t="s">
        <v>20</v>
      </c>
      <c r="B59" s="21" t="s">
        <v>152</v>
      </c>
      <c r="C59" s="22"/>
      <c r="D59" s="23"/>
      <c r="E59" s="24"/>
      <c r="F59" s="94">
        <f>F23</f>
        <v>0</v>
      </c>
    </row>
    <row r="60" spans="1:6" ht="12">
      <c r="A60" s="20"/>
      <c r="B60" s="21"/>
      <c r="C60" s="22"/>
      <c r="D60" s="23"/>
      <c r="E60" s="24"/>
      <c r="F60" s="94"/>
    </row>
    <row r="61" spans="1:6" ht="12">
      <c r="A61" s="20" t="s">
        <v>76</v>
      </c>
      <c r="B61" s="21" t="s">
        <v>167</v>
      </c>
      <c r="C61" s="22"/>
      <c r="D61" s="23"/>
      <c r="E61" s="24"/>
      <c r="F61" s="94">
        <f>F34</f>
        <v>0</v>
      </c>
    </row>
    <row r="62" spans="1:6" ht="12">
      <c r="A62" s="20"/>
      <c r="B62" s="21"/>
      <c r="C62" s="22"/>
      <c r="D62" s="23"/>
      <c r="E62" s="24"/>
      <c r="F62" s="94"/>
    </row>
    <row r="63" spans="1:6" ht="12">
      <c r="A63" s="20" t="s">
        <v>77</v>
      </c>
      <c r="B63" s="21" t="s">
        <v>169</v>
      </c>
      <c r="C63" s="22"/>
      <c r="D63" s="23"/>
      <c r="E63" s="24"/>
      <c r="F63" s="94">
        <f>F47</f>
        <v>0</v>
      </c>
    </row>
    <row r="64" spans="1:6" ht="12">
      <c r="A64" s="20"/>
      <c r="B64" s="21"/>
      <c r="C64" s="22"/>
      <c r="D64" s="23"/>
      <c r="E64" s="24"/>
      <c r="F64" s="94"/>
    </row>
    <row r="65" spans="1:6" ht="12">
      <c r="A65" s="20" t="s">
        <v>19</v>
      </c>
      <c r="B65" s="21" t="s">
        <v>139</v>
      </c>
      <c r="C65" s="22"/>
      <c r="D65" s="23"/>
      <c r="E65" s="24"/>
      <c r="F65" s="23">
        <f>F55</f>
        <v>0</v>
      </c>
    </row>
    <row r="66" spans="1:6" ht="12">
      <c r="A66" s="20"/>
      <c r="B66" s="21"/>
      <c r="C66" s="22"/>
      <c r="D66" s="23"/>
      <c r="E66" s="24"/>
      <c r="F66" s="23"/>
    </row>
    <row r="67" spans="1:6" ht="12">
      <c r="A67" s="40" t="s">
        <v>20</v>
      </c>
      <c r="B67" s="41" t="s">
        <v>243</v>
      </c>
      <c r="C67" s="42"/>
      <c r="D67" s="43"/>
      <c r="E67" s="44"/>
      <c r="F67" s="43">
        <f>SUM(F59:F65)</f>
        <v>0</v>
      </c>
    </row>
    <row r="68" spans="1:6" ht="12">
      <c r="B68" s="161" t="s">
        <v>150</v>
      </c>
      <c r="E68" s="1"/>
      <c r="F68" s="132">
        <f>F67*0.25</f>
        <v>0</v>
      </c>
    </row>
    <row r="69" spans="1:6" ht="24">
      <c r="A69" s="40"/>
      <c r="B69" s="41" t="s">
        <v>244</v>
      </c>
      <c r="C69" s="42"/>
      <c r="D69" s="43"/>
      <c r="E69" s="44"/>
      <c r="F69" s="43">
        <f>F67+F68</f>
        <v>0</v>
      </c>
    </row>
    <row r="70" spans="1:6">
      <c r="A70" s="12"/>
      <c r="B70" s="12"/>
      <c r="C70" s="12"/>
      <c r="D70" s="12"/>
      <c r="E70" s="12"/>
      <c r="F70" s="12"/>
    </row>
    <row r="71" spans="1:6" ht="12">
      <c r="A71" s="110"/>
      <c r="B71" s="111"/>
      <c r="C71" s="112"/>
      <c r="D71" s="113"/>
      <c r="E71" s="114"/>
      <c r="F71" s="113"/>
    </row>
  </sheetData>
  <sheetProtection formatCells="0" formatColumns="0" formatRows="0" insertColumns="0" insertRows="0" insertHyperlinks="0" deleteColumns="0" deleteRows="0" sort="0" autoFilter="0" pivotTables="0"/>
  <autoFilter ref="A3:F3"/>
  <mergeCells count="1">
    <mergeCell ref="A1:F1"/>
  </mergeCells>
  <pageMargins left="0.70866141732283472" right="0.19685039370078741" top="0.78740157480314965" bottom="0.98425196850393704" header="0.31496062992125984" footer="0.31496062992125984"/>
  <pageSetup paperSize="9" firstPageNumber="68" fitToHeight="0" orientation="portrait" r:id="rId1"/>
  <headerFooter alignWithMargins="0">
    <oddHeader>&amp;L&amp;"PF Din Text Cond Pro,Regular"&amp;9Energetska obnova Dječjeg vrtića "Maslačak"&amp;C&amp;"PF Din Text Cond Pro,Regular"&amp;9TROŠKOVNIK &amp;"Verdana,Regular"&amp;6
&amp;R&amp;"PF Din Text Cond Pro,Regular"&amp;9Dječj vrtić "Maslačak" Belišće</oddHeader>
    <oddFooter>&amp;R&amp;"PF Din Text Cond Pro,Regular"&amp;9&amp;P/131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tabSelected="1" view="pageBreakPreview" zoomScaleNormal="100" zoomScaleSheetLayoutView="100" workbookViewId="0">
      <pane ySplit="3" topLeftCell="A30" activePane="bottomLeft" state="frozen"/>
      <selection activeCell="C24" sqref="C24"/>
      <selection pane="bottomLeft" activeCell="B27" sqref="B27"/>
    </sheetView>
  </sheetViews>
  <sheetFormatPr defaultRowHeight="11.25"/>
  <cols>
    <col min="1" max="1" width="9.7109375" style="3" customWidth="1"/>
    <col min="2" max="2" width="40.7109375" style="4" customWidth="1"/>
    <col min="3" max="3" width="5.7109375" style="5" customWidth="1"/>
    <col min="4" max="5" width="11.7109375" style="6" customWidth="1"/>
    <col min="6" max="6" width="14.7109375" style="6" customWidth="1"/>
    <col min="7" max="7" width="13.42578125" style="12" customWidth="1"/>
    <col min="8" max="95" width="9.140625" style="12"/>
    <col min="96" max="96" width="8.42578125" style="12" customWidth="1"/>
    <col min="97" max="16384" width="9.140625" style="12"/>
  </cols>
  <sheetData>
    <row r="1" spans="1:6" ht="12.75">
      <c r="A1" s="222" t="s">
        <v>246</v>
      </c>
      <c r="B1" s="223"/>
      <c r="C1" s="223"/>
      <c r="D1" s="223"/>
      <c r="E1" s="223"/>
      <c r="F1" s="224"/>
    </row>
    <row r="2" spans="1:6" s="91" customFormat="1" ht="24">
      <c r="A2" s="87" t="s">
        <v>74</v>
      </c>
      <c r="B2" s="88" t="s">
        <v>21</v>
      </c>
      <c r="C2" s="88" t="s">
        <v>24</v>
      </c>
      <c r="D2" s="89" t="s">
        <v>22</v>
      </c>
      <c r="E2" s="90" t="s">
        <v>25</v>
      </c>
      <c r="F2" s="89" t="s">
        <v>23</v>
      </c>
    </row>
    <row r="4" spans="1:6" s="14" customFormat="1" ht="72">
      <c r="A4" s="17"/>
      <c r="B4" s="13" t="s">
        <v>83</v>
      </c>
      <c r="C4" s="18"/>
      <c r="D4" s="19"/>
      <c r="E4" s="19"/>
      <c r="F4" s="19"/>
    </row>
    <row r="5" spans="1:6" s="14" customFormat="1" ht="12">
      <c r="A5" s="17"/>
      <c r="B5" s="13"/>
      <c r="C5" s="18"/>
      <c r="D5" s="19"/>
      <c r="E5" s="19"/>
      <c r="F5" s="19"/>
    </row>
    <row r="6" spans="1:6" s="14" customFormat="1" ht="12">
      <c r="A6" s="20"/>
      <c r="B6" s="21"/>
      <c r="C6" s="22"/>
      <c r="D6" s="23"/>
      <c r="E6" s="24"/>
      <c r="F6" s="23"/>
    </row>
    <row r="7" spans="1:6" s="33" customFormat="1" ht="12">
      <c r="A7" s="28" t="s">
        <v>78</v>
      </c>
      <c r="B7" s="29" t="s">
        <v>172</v>
      </c>
      <c r="C7" s="30"/>
      <c r="D7" s="31"/>
      <c r="E7" s="32"/>
      <c r="F7" s="31"/>
    </row>
    <row r="8" spans="1:6" ht="12">
      <c r="A8" s="7"/>
      <c r="B8" s="13" t="s">
        <v>141</v>
      </c>
      <c r="C8" s="11"/>
      <c r="D8" s="10"/>
      <c r="E8" s="2"/>
      <c r="F8" s="9"/>
    </row>
    <row r="9" spans="1:6" ht="24">
      <c r="A9" s="7"/>
      <c r="B9" s="13" t="s">
        <v>142</v>
      </c>
      <c r="C9" s="11"/>
      <c r="D9" s="10"/>
      <c r="E9" s="2"/>
      <c r="F9" s="9"/>
    </row>
    <row r="10" spans="1:6" ht="12">
      <c r="A10" s="7"/>
      <c r="B10" s="13" t="s">
        <v>143</v>
      </c>
      <c r="C10" s="11"/>
      <c r="D10" s="10"/>
      <c r="E10" s="2"/>
      <c r="F10" s="9"/>
    </row>
    <row r="11" spans="1:6" s="108" customFormat="1" ht="132">
      <c r="A11" s="25" t="s">
        <v>81</v>
      </c>
      <c r="B11" s="13" t="s">
        <v>442</v>
      </c>
      <c r="C11" s="15" t="s">
        <v>75</v>
      </c>
      <c r="D11" s="26">
        <v>24</v>
      </c>
      <c r="E11" s="27"/>
      <c r="F11" s="26">
        <f>E11*D11</f>
        <v>0</v>
      </c>
    </row>
    <row r="12" spans="1:6" s="108" customFormat="1" ht="120">
      <c r="A12" s="25" t="s">
        <v>82</v>
      </c>
      <c r="B12" s="13" t="s">
        <v>465</v>
      </c>
      <c r="C12" s="15" t="s">
        <v>75</v>
      </c>
      <c r="D12" s="26">
        <v>18</v>
      </c>
      <c r="E12" s="27"/>
      <c r="F12" s="26">
        <f>E12*D12</f>
        <v>0</v>
      </c>
    </row>
    <row r="13" spans="1:6" s="108" customFormat="1" ht="120">
      <c r="A13" s="25" t="s">
        <v>109</v>
      </c>
      <c r="B13" s="13" t="s">
        <v>466</v>
      </c>
      <c r="C13" s="15" t="s">
        <v>75</v>
      </c>
      <c r="D13" s="26">
        <v>131</v>
      </c>
      <c r="E13" s="27"/>
      <c r="F13" s="26">
        <f>E13*D13</f>
        <v>0</v>
      </c>
    </row>
    <row r="14" spans="1:6" s="108" customFormat="1" ht="108">
      <c r="A14" s="25" t="s">
        <v>334</v>
      </c>
      <c r="B14" s="13" t="s">
        <v>467</v>
      </c>
      <c r="C14" s="15" t="s">
        <v>75</v>
      </c>
      <c r="D14" s="26">
        <v>49</v>
      </c>
      <c r="E14" s="27"/>
      <c r="F14" s="26">
        <f>E14*D14</f>
        <v>0</v>
      </c>
    </row>
    <row r="15" spans="1:6" s="108" customFormat="1" ht="108">
      <c r="A15" s="25" t="s">
        <v>335</v>
      </c>
      <c r="B15" s="13" t="s">
        <v>443</v>
      </c>
      <c r="C15" s="15" t="s">
        <v>75</v>
      </c>
      <c r="D15" s="26">
        <v>41</v>
      </c>
      <c r="E15" s="27"/>
      <c r="F15" s="26">
        <f>E15*D15</f>
        <v>0</v>
      </c>
    </row>
    <row r="16" spans="1:6" s="108" customFormat="1" ht="110.25" customHeight="1">
      <c r="A16" s="25" t="s">
        <v>336</v>
      </c>
      <c r="B16" s="13" t="s">
        <v>444</v>
      </c>
      <c r="C16" s="15" t="s">
        <v>75</v>
      </c>
      <c r="D16" s="26">
        <v>25</v>
      </c>
      <c r="E16" s="27"/>
      <c r="F16" s="26">
        <f t="shared" ref="F16:F45" si="0">D16*E16</f>
        <v>0</v>
      </c>
    </row>
    <row r="17" spans="1:8" s="108" customFormat="1" ht="110.25" customHeight="1">
      <c r="A17" s="25" t="s">
        <v>337</v>
      </c>
      <c r="B17" s="13" t="s">
        <v>457</v>
      </c>
      <c r="C17" s="15" t="s">
        <v>75</v>
      </c>
      <c r="D17" s="26">
        <v>9</v>
      </c>
      <c r="E17" s="27"/>
      <c r="F17" s="26">
        <f t="shared" si="0"/>
        <v>0</v>
      </c>
    </row>
    <row r="18" spans="1:8" s="108" customFormat="1" ht="84">
      <c r="A18" s="25" t="s">
        <v>338</v>
      </c>
      <c r="B18" s="13" t="s">
        <v>458</v>
      </c>
      <c r="C18" s="15" t="s">
        <v>75</v>
      </c>
      <c r="D18" s="26">
        <v>5</v>
      </c>
      <c r="E18" s="27"/>
      <c r="F18" s="26">
        <f t="shared" si="0"/>
        <v>0</v>
      </c>
    </row>
    <row r="19" spans="1:8" s="108" customFormat="1" ht="60.75" customHeight="1">
      <c r="A19" s="25" t="s">
        <v>339</v>
      </c>
      <c r="B19" s="13" t="s">
        <v>462</v>
      </c>
      <c r="C19" s="15" t="s">
        <v>75</v>
      </c>
      <c r="D19" s="26">
        <v>2</v>
      </c>
      <c r="E19" s="27"/>
      <c r="F19" s="26">
        <f t="shared" si="0"/>
        <v>0</v>
      </c>
    </row>
    <row r="20" spans="1:8" s="108" customFormat="1" ht="12">
      <c r="A20" s="25" t="s">
        <v>340</v>
      </c>
      <c r="B20" s="13" t="s">
        <v>170</v>
      </c>
      <c r="C20" s="15" t="s">
        <v>75</v>
      </c>
      <c r="D20" s="26">
        <v>2</v>
      </c>
      <c r="E20" s="27"/>
      <c r="F20" s="26">
        <f t="shared" si="0"/>
        <v>0</v>
      </c>
    </row>
    <row r="21" spans="1:8" s="108" customFormat="1" ht="96">
      <c r="A21" s="25" t="s">
        <v>341</v>
      </c>
      <c r="B21" s="13" t="s">
        <v>459</v>
      </c>
      <c r="C21" s="15"/>
      <c r="D21" s="26">
        <v>61</v>
      </c>
      <c r="E21" s="27"/>
      <c r="F21" s="26">
        <f t="shared" si="0"/>
        <v>0</v>
      </c>
    </row>
    <row r="22" spans="1:8" s="108" customFormat="1" ht="60.75" customHeight="1">
      <c r="A22" s="25" t="s">
        <v>342</v>
      </c>
      <c r="B22" s="13" t="s">
        <v>463</v>
      </c>
      <c r="C22" s="15"/>
      <c r="D22" s="26">
        <v>34</v>
      </c>
      <c r="E22" s="27"/>
      <c r="F22" s="26">
        <f t="shared" si="0"/>
        <v>0</v>
      </c>
    </row>
    <row r="23" spans="1:8" s="108" customFormat="1" ht="12">
      <c r="A23" s="25" t="s">
        <v>343</v>
      </c>
      <c r="B23" s="13" t="s">
        <v>171</v>
      </c>
      <c r="C23" s="15"/>
      <c r="D23" s="26">
        <v>68</v>
      </c>
      <c r="E23" s="27"/>
      <c r="F23" s="26">
        <f t="shared" si="0"/>
        <v>0</v>
      </c>
    </row>
    <row r="24" spans="1:8" ht="70.5" customHeight="1">
      <c r="A24" s="25" t="s">
        <v>344</v>
      </c>
      <c r="B24" s="13" t="s">
        <v>460</v>
      </c>
      <c r="C24" s="109"/>
      <c r="D24" s="26">
        <v>5</v>
      </c>
      <c r="E24" s="27"/>
      <c r="F24" s="26">
        <f t="shared" si="0"/>
        <v>0</v>
      </c>
      <c r="H24" s="16"/>
    </row>
    <row r="25" spans="1:8" ht="60.75" customHeight="1">
      <c r="A25" s="25" t="s">
        <v>345</v>
      </c>
      <c r="B25" s="13" t="s">
        <v>464</v>
      </c>
      <c r="C25" s="109"/>
      <c r="D25" s="26">
        <v>5</v>
      </c>
      <c r="E25" s="27"/>
      <c r="F25" s="26">
        <f t="shared" si="0"/>
        <v>0</v>
      </c>
      <c r="H25" s="16"/>
    </row>
    <row r="26" spans="1:8" ht="12">
      <c r="A26" s="25" t="s">
        <v>346</v>
      </c>
      <c r="B26" s="13" t="s">
        <v>171</v>
      </c>
      <c r="C26" s="109"/>
      <c r="D26" s="26">
        <v>10</v>
      </c>
      <c r="E26" s="27"/>
      <c r="F26" s="26">
        <f t="shared" si="0"/>
        <v>0</v>
      </c>
      <c r="H26" s="16"/>
    </row>
    <row r="27" spans="1:8" ht="96">
      <c r="A27" s="25" t="s">
        <v>347</v>
      </c>
      <c r="B27" s="13" t="s">
        <v>461</v>
      </c>
      <c r="C27" s="109"/>
      <c r="D27" s="26">
        <v>4</v>
      </c>
      <c r="E27" s="27"/>
      <c r="F27" s="26">
        <f t="shared" si="0"/>
        <v>0</v>
      </c>
      <c r="H27" s="16"/>
    </row>
    <row r="28" spans="1:8" ht="156">
      <c r="A28" s="25" t="s">
        <v>348</v>
      </c>
      <c r="B28" s="13" t="s">
        <v>445</v>
      </c>
      <c r="C28" s="109"/>
      <c r="D28" s="26">
        <v>27</v>
      </c>
      <c r="E28" s="27"/>
      <c r="F28" s="26">
        <f t="shared" si="0"/>
        <v>0</v>
      </c>
      <c r="H28" s="16"/>
    </row>
    <row r="29" spans="1:8" ht="71.25" customHeight="1">
      <c r="A29" s="25" t="s">
        <v>349</v>
      </c>
      <c r="B29" s="13" t="s">
        <v>446</v>
      </c>
      <c r="C29" s="109"/>
      <c r="D29" s="26">
        <v>19</v>
      </c>
      <c r="E29" s="27"/>
      <c r="F29" s="26">
        <f t="shared" si="0"/>
        <v>0</v>
      </c>
      <c r="H29" s="16"/>
    </row>
    <row r="30" spans="1:8" ht="130.5" customHeight="1">
      <c r="A30" s="25" t="s">
        <v>350</v>
      </c>
      <c r="B30" s="13" t="s">
        <v>447</v>
      </c>
      <c r="C30" s="109"/>
      <c r="D30" s="26">
        <v>5</v>
      </c>
      <c r="E30" s="27"/>
      <c r="F30" s="26">
        <f t="shared" si="0"/>
        <v>0</v>
      </c>
      <c r="H30" s="16"/>
    </row>
    <row r="31" spans="1:8" ht="108">
      <c r="A31" s="25" t="s">
        <v>351</v>
      </c>
      <c r="B31" s="210" t="s">
        <v>448</v>
      </c>
      <c r="C31" s="109"/>
      <c r="D31" s="26">
        <v>19</v>
      </c>
      <c r="E31" s="27"/>
      <c r="F31" s="26">
        <f t="shared" si="0"/>
        <v>0</v>
      </c>
      <c r="H31" s="16"/>
    </row>
    <row r="32" spans="1:8" ht="24">
      <c r="A32" s="25" t="s">
        <v>352</v>
      </c>
      <c r="B32" s="210" t="s">
        <v>449</v>
      </c>
      <c r="C32" s="109"/>
      <c r="D32" s="26">
        <v>63</v>
      </c>
      <c r="E32" s="27"/>
      <c r="F32" s="26">
        <f t="shared" si="0"/>
        <v>0</v>
      </c>
      <c r="H32" s="16"/>
    </row>
    <row r="33" spans="1:8" ht="60">
      <c r="A33" s="25" t="s">
        <v>353</v>
      </c>
      <c r="B33" s="210" t="s">
        <v>144</v>
      </c>
      <c r="C33" s="109"/>
      <c r="D33" s="26">
        <v>1</v>
      </c>
      <c r="E33" s="27"/>
      <c r="F33" s="26">
        <f t="shared" si="0"/>
        <v>0</v>
      </c>
      <c r="H33" s="16"/>
    </row>
    <row r="34" spans="1:8" ht="36">
      <c r="A34" s="25" t="s">
        <v>354</v>
      </c>
      <c r="B34" s="210" t="s">
        <v>434</v>
      </c>
      <c r="C34" s="109"/>
      <c r="D34" s="26">
        <v>16</v>
      </c>
      <c r="E34" s="27"/>
      <c r="F34" s="26">
        <f t="shared" si="0"/>
        <v>0</v>
      </c>
      <c r="H34" s="16"/>
    </row>
    <row r="35" spans="1:8" ht="12">
      <c r="A35" s="25" t="s">
        <v>355</v>
      </c>
      <c r="B35" s="210" t="s">
        <v>435</v>
      </c>
      <c r="C35" s="109"/>
      <c r="D35" s="26">
        <v>27</v>
      </c>
      <c r="E35" s="27"/>
      <c r="F35" s="26">
        <f t="shared" si="0"/>
        <v>0</v>
      </c>
      <c r="H35" s="16"/>
    </row>
    <row r="36" spans="1:8" ht="12">
      <c r="A36" s="25" t="s">
        <v>356</v>
      </c>
      <c r="B36" s="210" t="s">
        <v>435</v>
      </c>
      <c r="C36" s="109"/>
      <c r="D36" s="26">
        <v>9</v>
      </c>
      <c r="E36" s="27"/>
      <c r="F36" s="26">
        <f t="shared" si="0"/>
        <v>0</v>
      </c>
      <c r="H36" s="16"/>
    </row>
    <row r="37" spans="1:8" ht="36">
      <c r="A37" s="25" t="s">
        <v>354</v>
      </c>
      <c r="B37" s="210" t="s">
        <v>434</v>
      </c>
      <c r="C37" s="109"/>
      <c r="D37" s="26">
        <v>13</v>
      </c>
      <c r="E37" s="27"/>
      <c r="F37" s="26">
        <f t="shared" si="0"/>
        <v>0</v>
      </c>
      <c r="H37" s="16"/>
    </row>
    <row r="38" spans="1:8" ht="26.25" customHeight="1">
      <c r="A38" s="25" t="s">
        <v>355</v>
      </c>
      <c r="B38" s="210" t="s">
        <v>436</v>
      </c>
      <c r="C38" s="109"/>
      <c r="D38" s="26">
        <v>2</v>
      </c>
      <c r="E38" s="27"/>
      <c r="F38" s="26">
        <f t="shared" si="0"/>
        <v>0</v>
      </c>
      <c r="H38" s="16"/>
    </row>
    <row r="39" spans="1:8" ht="12">
      <c r="A39" s="25" t="s">
        <v>356</v>
      </c>
      <c r="B39" s="210" t="s">
        <v>436</v>
      </c>
      <c r="C39" s="109"/>
      <c r="D39" s="26">
        <v>3</v>
      </c>
      <c r="E39" s="27"/>
      <c r="F39" s="26">
        <f t="shared" si="0"/>
        <v>0</v>
      </c>
      <c r="H39" s="16"/>
    </row>
    <row r="40" spans="1:8" ht="36">
      <c r="A40" s="25" t="s">
        <v>357</v>
      </c>
      <c r="B40" s="210" t="s">
        <v>434</v>
      </c>
      <c r="C40" s="109"/>
      <c r="D40" s="26">
        <v>3</v>
      </c>
      <c r="E40" s="27"/>
      <c r="F40" s="26">
        <f t="shared" si="0"/>
        <v>0</v>
      </c>
      <c r="H40" s="16"/>
    </row>
    <row r="41" spans="1:8" ht="12">
      <c r="A41" s="25" t="s">
        <v>358</v>
      </c>
      <c r="B41" s="210" t="s">
        <v>437</v>
      </c>
      <c r="C41" s="109"/>
      <c r="D41" s="26">
        <v>1</v>
      </c>
      <c r="E41" s="27"/>
      <c r="F41" s="26">
        <f t="shared" si="0"/>
        <v>0</v>
      </c>
      <c r="H41" s="16"/>
    </row>
    <row r="42" spans="1:8" ht="12">
      <c r="A42" s="25" t="s">
        <v>359</v>
      </c>
      <c r="B42" s="210" t="s">
        <v>438</v>
      </c>
      <c r="C42" s="109"/>
      <c r="D42" s="26">
        <v>1</v>
      </c>
      <c r="E42" s="27"/>
      <c r="F42" s="26">
        <f t="shared" si="0"/>
        <v>0</v>
      </c>
      <c r="H42" s="16"/>
    </row>
    <row r="43" spans="1:8" ht="12">
      <c r="A43" s="25" t="s">
        <v>360</v>
      </c>
      <c r="B43" s="210" t="s">
        <v>439</v>
      </c>
      <c r="C43" s="109"/>
      <c r="D43" s="26">
        <v>2</v>
      </c>
      <c r="E43" s="27"/>
      <c r="F43" s="26">
        <f t="shared" si="0"/>
        <v>0</v>
      </c>
      <c r="H43" s="16"/>
    </row>
    <row r="44" spans="1:8" ht="12">
      <c r="A44" s="25" t="s">
        <v>361</v>
      </c>
      <c r="B44" s="210" t="s">
        <v>440</v>
      </c>
      <c r="C44" s="109"/>
      <c r="D44" s="26">
        <v>8</v>
      </c>
      <c r="E44" s="27"/>
      <c r="F44" s="26">
        <f t="shared" si="0"/>
        <v>0</v>
      </c>
      <c r="H44" s="16"/>
    </row>
    <row r="45" spans="1:8" ht="12">
      <c r="A45" s="25" t="s">
        <v>362</v>
      </c>
      <c r="B45" s="210" t="s">
        <v>441</v>
      </c>
      <c r="C45" s="109"/>
      <c r="D45" s="26">
        <v>12</v>
      </c>
      <c r="E45" s="27"/>
      <c r="F45" s="26">
        <f t="shared" si="0"/>
        <v>0</v>
      </c>
      <c r="H45" s="16"/>
    </row>
    <row r="46" spans="1:8" ht="12">
      <c r="A46" s="25"/>
      <c r="B46" s="13"/>
      <c r="C46" s="109"/>
      <c r="D46" s="26"/>
      <c r="E46" s="27"/>
      <c r="F46" s="26"/>
      <c r="H46" s="16"/>
    </row>
    <row r="47" spans="1:8" ht="12">
      <c r="A47" s="34" t="s">
        <v>20</v>
      </c>
      <c r="B47" s="35" t="s">
        <v>173</v>
      </c>
      <c r="C47" s="36"/>
      <c r="D47" s="37"/>
      <c r="E47" s="38"/>
      <c r="F47" s="37">
        <f>SUM(F11:F45)</f>
        <v>0</v>
      </c>
      <c r="H47" s="16"/>
    </row>
    <row r="48" spans="1:8" ht="12">
      <c r="E48" s="1"/>
      <c r="H48" s="16"/>
    </row>
    <row r="49" spans="1:6" s="16" customFormat="1" ht="12">
      <c r="A49" s="28" t="s">
        <v>76</v>
      </c>
      <c r="B49" s="29" t="s">
        <v>86</v>
      </c>
      <c r="C49" s="30"/>
      <c r="D49" s="31"/>
      <c r="E49" s="32"/>
      <c r="F49" s="31"/>
    </row>
    <row r="50" spans="1:6" s="16" customFormat="1" ht="24">
      <c r="A50" s="7"/>
      <c r="B50" s="13" t="s">
        <v>145</v>
      </c>
      <c r="C50" s="11"/>
      <c r="D50" s="10"/>
      <c r="E50" s="2"/>
      <c r="F50" s="9"/>
    </row>
    <row r="51" spans="1:6" s="16" customFormat="1" ht="12">
      <c r="A51" s="7"/>
      <c r="B51" s="13"/>
      <c r="C51" s="11"/>
      <c r="D51" s="10"/>
      <c r="E51" s="2"/>
      <c r="F51" s="9"/>
    </row>
    <row r="52" spans="1:6" s="16" customFormat="1" ht="12">
      <c r="A52" s="25" t="s">
        <v>366</v>
      </c>
      <c r="B52" s="13" t="s">
        <v>251</v>
      </c>
      <c r="C52" s="15" t="s">
        <v>84</v>
      </c>
      <c r="D52" s="211">
        <v>320</v>
      </c>
      <c r="E52" s="212"/>
      <c r="F52" s="26">
        <f>ROUND((D52*E52),2)</f>
        <v>0</v>
      </c>
    </row>
    <row r="53" spans="1:6" s="136" customFormat="1" ht="12">
      <c r="A53" s="25" t="s">
        <v>367</v>
      </c>
      <c r="B53" s="13" t="s">
        <v>215</v>
      </c>
      <c r="C53" s="15" t="s">
        <v>84</v>
      </c>
      <c r="D53" s="26">
        <v>2750</v>
      </c>
      <c r="E53" s="27"/>
      <c r="F53" s="26">
        <f>ROUND((D53*E53),2)</f>
        <v>0</v>
      </c>
    </row>
    <row r="54" spans="1:6" s="135" customFormat="1" ht="12">
      <c r="A54" s="25" t="s">
        <v>368</v>
      </c>
      <c r="B54" s="13" t="s">
        <v>433</v>
      </c>
      <c r="C54" s="15" t="s">
        <v>84</v>
      </c>
      <c r="D54" s="26">
        <v>1000</v>
      </c>
      <c r="E54" s="27"/>
      <c r="F54" s="26">
        <f>ROUND((D54*E54),2)</f>
        <v>0</v>
      </c>
    </row>
    <row r="55" spans="1:6" s="16" customFormat="1" ht="12">
      <c r="A55" s="7"/>
      <c r="B55" s="13"/>
      <c r="C55" s="11"/>
      <c r="D55" s="10"/>
      <c r="E55" s="2"/>
      <c r="F55" s="9"/>
    </row>
    <row r="56" spans="1:6" s="16" customFormat="1" ht="12">
      <c r="A56" s="34" t="s">
        <v>76</v>
      </c>
      <c r="B56" s="35" t="s">
        <v>139</v>
      </c>
      <c r="C56" s="36"/>
      <c r="D56" s="37"/>
      <c r="E56" s="38"/>
      <c r="F56" s="37">
        <f>SUM(F52:F55)</f>
        <v>0</v>
      </c>
    </row>
    <row r="57" spans="1:6">
      <c r="E57" s="1"/>
    </row>
    <row r="58" spans="1:6" s="16" customFormat="1" ht="12">
      <c r="A58" s="28" t="s">
        <v>77</v>
      </c>
      <c r="B58" s="29" t="s">
        <v>137</v>
      </c>
      <c r="C58" s="30"/>
      <c r="D58" s="31"/>
      <c r="E58" s="32"/>
      <c r="F58" s="31"/>
    </row>
    <row r="59" spans="1:6" s="16" customFormat="1" ht="24">
      <c r="A59" s="7"/>
      <c r="B59" s="13" t="s">
        <v>146</v>
      </c>
      <c r="C59" s="11"/>
      <c r="D59" s="10"/>
      <c r="E59" s="2"/>
      <c r="F59" s="9"/>
    </row>
    <row r="60" spans="1:6" s="16" customFormat="1" ht="12">
      <c r="A60" s="7"/>
      <c r="B60" s="8"/>
      <c r="C60" s="11"/>
      <c r="D60" s="10"/>
      <c r="E60" s="2"/>
      <c r="F60" s="9"/>
    </row>
    <row r="61" spans="1:6" s="135" customFormat="1" ht="12">
      <c r="A61" s="25" t="s">
        <v>363</v>
      </c>
      <c r="B61" s="13" t="s">
        <v>241</v>
      </c>
      <c r="C61" s="15" t="s">
        <v>84</v>
      </c>
      <c r="D61" s="211">
        <v>3820</v>
      </c>
      <c r="E61" s="212"/>
      <c r="F61" s="211">
        <f>(D61*E61)</f>
        <v>0</v>
      </c>
    </row>
    <row r="62" spans="1:6" s="171" customFormat="1" ht="12">
      <c r="A62" s="25" t="s">
        <v>364</v>
      </c>
      <c r="B62" s="13" t="s">
        <v>147</v>
      </c>
      <c r="C62" s="15" t="s">
        <v>84</v>
      </c>
      <c r="D62" s="26">
        <v>100</v>
      </c>
      <c r="E62" s="27"/>
      <c r="F62" s="26">
        <f>ROUND((D62*E62),2)</f>
        <v>0</v>
      </c>
    </row>
    <row r="63" spans="1:6" s="172" customFormat="1" ht="12">
      <c r="A63" s="25" t="s">
        <v>365</v>
      </c>
      <c r="B63" s="13" t="s">
        <v>88</v>
      </c>
      <c r="C63" s="15" t="s">
        <v>75</v>
      </c>
      <c r="D63" s="26">
        <v>200</v>
      </c>
      <c r="E63" s="27"/>
      <c r="F63" s="26">
        <f>ROUND((D63*E63),2)</f>
        <v>0</v>
      </c>
    </row>
    <row r="64" spans="1:6" s="172" customFormat="1" ht="12">
      <c r="A64" s="98"/>
      <c r="B64" s="13"/>
      <c r="C64" s="15"/>
      <c r="D64" s="26"/>
      <c r="E64" s="27"/>
      <c r="F64" s="26"/>
    </row>
    <row r="65" spans="1:6" ht="12">
      <c r="A65" s="25"/>
      <c r="B65" s="13"/>
      <c r="C65" s="15"/>
      <c r="D65" s="26"/>
      <c r="E65" s="27"/>
      <c r="F65" s="26"/>
    </row>
    <row r="66" spans="1:6" ht="12">
      <c r="A66" s="34" t="s">
        <v>77</v>
      </c>
      <c r="B66" s="35" t="s">
        <v>138</v>
      </c>
      <c r="C66" s="36"/>
      <c r="D66" s="37"/>
      <c r="E66" s="38"/>
      <c r="F66" s="37">
        <f>SUM(F61:F64)</f>
        <v>0</v>
      </c>
    </row>
    <row r="67" spans="1:6" s="16" customFormat="1" ht="12">
      <c r="A67" s="3"/>
      <c r="B67" s="4"/>
      <c r="C67" s="5"/>
      <c r="D67" s="6"/>
      <c r="E67" s="1"/>
      <c r="F67" s="6"/>
    </row>
    <row r="68" spans="1:6" s="16" customFormat="1" ht="12">
      <c r="A68" s="40"/>
      <c r="B68" s="41" t="s">
        <v>151</v>
      </c>
      <c r="C68" s="42"/>
      <c r="D68" s="43"/>
      <c r="E68" s="44"/>
      <c r="F68" s="43"/>
    </row>
    <row r="69" spans="1:6" s="16" customFormat="1" ht="12">
      <c r="A69" s="20"/>
      <c r="B69" s="21"/>
      <c r="C69" s="22"/>
      <c r="D69" s="23"/>
      <c r="E69" s="24"/>
      <c r="F69" s="94"/>
    </row>
    <row r="70" spans="1:6" s="16" customFormat="1" ht="12">
      <c r="A70" s="20" t="s">
        <v>20</v>
      </c>
      <c r="B70" s="21" t="s">
        <v>173</v>
      </c>
      <c r="C70" s="22"/>
      <c r="D70" s="23"/>
      <c r="E70" s="24"/>
      <c r="F70" s="94">
        <f>F47</f>
        <v>0</v>
      </c>
    </row>
    <row r="71" spans="1:6" s="16" customFormat="1" ht="12">
      <c r="A71" s="20"/>
      <c r="B71" s="21"/>
      <c r="C71" s="22"/>
      <c r="D71" s="23"/>
      <c r="E71" s="24"/>
      <c r="F71" s="94"/>
    </row>
    <row r="72" spans="1:6" s="16" customFormat="1" ht="12">
      <c r="A72" s="20" t="s">
        <v>76</v>
      </c>
      <c r="B72" s="21" t="s">
        <v>139</v>
      </c>
      <c r="C72" s="22"/>
      <c r="D72" s="23"/>
      <c r="E72" s="24"/>
      <c r="F72" s="94">
        <f>F56</f>
        <v>0</v>
      </c>
    </row>
    <row r="73" spans="1:6" s="16" customFormat="1" ht="12">
      <c r="A73" s="20"/>
      <c r="B73" s="21"/>
      <c r="C73" s="22"/>
      <c r="D73" s="23"/>
      <c r="E73" s="24"/>
      <c r="F73" s="94"/>
    </row>
    <row r="74" spans="1:6" ht="12">
      <c r="A74" s="20" t="s">
        <v>77</v>
      </c>
      <c r="B74" s="21" t="s">
        <v>138</v>
      </c>
      <c r="C74" s="22"/>
      <c r="D74" s="23"/>
      <c r="E74" s="24"/>
      <c r="F74" s="94">
        <f>F66</f>
        <v>0</v>
      </c>
    </row>
    <row r="75" spans="1:6" ht="12">
      <c r="A75" s="20"/>
      <c r="B75" s="21"/>
      <c r="C75" s="22"/>
      <c r="D75" s="23"/>
      <c r="E75" s="24"/>
      <c r="F75" s="23"/>
    </row>
    <row r="76" spans="1:6" ht="12">
      <c r="A76" s="40" t="s">
        <v>76</v>
      </c>
      <c r="B76" s="41" t="s">
        <v>153</v>
      </c>
      <c r="C76" s="42"/>
      <c r="D76" s="43"/>
      <c r="E76" s="44"/>
      <c r="F76" s="43">
        <f>SUM(F70:F74)</f>
        <v>0</v>
      </c>
    </row>
    <row r="77" spans="1:6" ht="12">
      <c r="B77" s="161" t="s">
        <v>150</v>
      </c>
      <c r="E77" s="1"/>
      <c r="F77" s="132">
        <f>F76*0.25</f>
        <v>0</v>
      </c>
    </row>
    <row r="78" spans="1:6" ht="24">
      <c r="A78" s="40"/>
      <c r="B78" s="41" t="s">
        <v>154</v>
      </c>
      <c r="C78" s="42"/>
      <c r="D78" s="43"/>
      <c r="E78" s="44"/>
      <c r="F78" s="43">
        <f>F76+F77</f>
        <v>0</v>
      </c>
    </row>
    <row r="79" spans="1:6">
      <c r="A79" s="12"/>
      <c r="B79" s="12"/>
      <c r="C79" s="12"/>
      <c r="D79" s="12"/>
      <c r="E79" s="12"/>
      <c r="F79" s="12"/>
    </row>
    <row r="80" spans="1:6" ht="12">
      <c r="A80" s="110"/>
      <c r="B80" s="111"/>
      <c r="C80" s="112"/>
      <c r="D80" s="113"/>
      <c r="E80" s="114"/>
      <c r="F80" s="113"/>
    </row>
  </sheetData>
  <sheetProtection formatCells="0" formatColumns="0" formatRows="0" insertColumns="0" insertRows="0" insertHyperlinks="0" deleteColumns="0" deleteRows="0" sort="0" autoFilter="0" pivotTables="0"/>
  <autoFilter ref="A3:F3"/>
  <mergeCells count="1">
    <mergeCell ref="A1:F1"/>
  </mergeCells>
  <pageMargins left="0.70866141732283472" right="0.19685039370078741" top="0.78740157480314965" bottom="0.98425196850393704" header="0.31496062992125984" footer="0.31496062992125984"/>
  <pageSetup paperSize="9" firstPageNumber="70" fitToHeight="0" orientation="portrait" r:id="rId1"/>
  <headerFooter alignWithMargins="0">
    <oddHeader>&amp;L&amp;"PF Din Text Cond Pro,Regular"&amp;9Energetska obnova Dječjeg vrtića "Maslačak"&amp;C&amp;"PF Din Text Cond Pro,Regular"&amp;9TROŠKOVNIK &amp;"Verdana,Regular"&amp;6
&amp;R&amp;"PF Din Text Cond Pro,Regular"&amp;9Dječji vrtić "Maslačak" Belišće</oddHeader>
    <oddFooter>&amp;R&amp;"PF Din Text Cond Pro,Regular"&amp;9&amp;P/131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BreakPreview" zoomScale="120" zoomScaleNormal="100" zoomScaleSheetLayoutView="120" workbookViewId="0">
      <pane ySplit="3" topLeftCell="A15" activePane="bottomLeft" state="frozen"/>
      <selection activeCell="C24" sqref="C24"/>
      <selection pane="bottomLeft" activeCell="E50" sqref="E50"/>
    </sheetView>
  </sheetViews>
  <sheetFormatPr defaultRowHeight="11.25"/>
  <cols>
    <col min="1" max="1" width="9.7109375" style="3" customWidth="1"/>
    <col min="2" max="2" width="40.7109375" style="4" customWidth="1"/>
    <col min="3" max="3" width="5.7109375" style="5" customWidth="1"/>
    <col min="4" max="5" width="11.7109375" style="6" customWidth="1"/>
    <col min="6" max="6" width="14.7109375" style="6" customWidth="1"/>
    <col min="7" max="7" width="13.42578125" style="12" customWidth="1"/>
    <col min="8" max="95" width="9.140625" style="12"/>
    <col min="96" max="96" width="8.42578125" style="12" customWidth="1"/>
    <col min="97" max="16384" width="9.140625" style="12"/>
  </cols>
  <sheetData>
    <row r="1" spans="1:8" ht="12.75">
      <c r="A1" s="222" t="s">
        <v>247</v>
      </c>
      <c r="B1" s="223"/>
      <c r="C1" s="223"/>
      <c r="D1" s="223"/>
      <c r="E1" s="223"/>
      <c r="F1" s="224"/>
    </row>
    <row r="2" spans="1:8" s="91" customFormat="1" ht="24">
      <c r="A2" s="87" t="s">
        <v>74</v>
      </c>
      <c r="B2" s="88" t="s">
        <v>21</v>
      </c>
      <c r="C2" s="88" t="s">
        <v>24</v>
      </c>
      <c r="D2" s="89" t="s">
        <v>22</v>
      </c>
      <c r="E2" s="90" t="s">
        <v>25</v>
      </c>
      <c r="F2" s="89" t="s">
        <v>23</v>
      </c>
    </row>
    <row r="4" spans="1:8" s="14" customFormat="1" ht="72">
      <c r="A4" s="17"/>
      <c r="B4" s="13" t="s">
        <v>83</v>
      </c>
      <c r="C4" s="18"/>
      <c r="D4" s="19"/>
      <c r="E4" s="19"/>
      <c r="F4" s="19"/>
    </row>
    <row r="6" spans="1:8" s="14" customFormat="1" ht="12">
      <c r="A6" s="20"/>
      <c r="B6" s="21"/>
      <c r="C6" s="22"/>
      <c r="D6" s="23"/>
      <c r="E6" s="24"/>
      <c r="F6" s="23"/>
    </row>
    <row r="7" spans="1:8" s="33" customFormat="1" ht="12">
      <c r="A7" s="28" t="s">
        <v>80</v>
      </c>
      <c r="B7" s="29" t="s">
        <v>86</v>
      </c>
      <c r="C7" s="30"/>
      <c r="D7" s="31"/>
      <c r="E7" s="32"/>
      <c r="F7" s="31"/>
    </row>
    <row r="8" spans="1:8" ht="24">
      <c r="A8" s="7"/>
      <c r="B8" s="13" t="s">
        <v>106</v>
      </c>
      <c r="C8" s="11"/>
      <c r="D8" s="10"/>
      <c r="E8" s="2"/>
      <c r="F8" s="9"/>
    </row>
    <row r="9" spans="1:8">
      <c r="A9" s="7"/>
      <c r="B9" s="8"/>
      <c r="C9" s="11"/>
      <c r="D9" s="10"/>
      <c r="E9" s="2"/>
      <c r="F9" s="9"/>
    </row>
    <row r="10" spans="1:8" ht="12">
      <c r="A10" s="25" t="s">
        <v>369</v>
      </c>
      <c r="B10" s="13" t="s">
        <v>215</v>
      </c>
      <c r="C10" s="15" t="s">
        <v>84</v>
      </c>
      <c r="D10" s="211">
        <v>300</v>
      </c>
      <c r="E10" s="2"/>
      <c r="F10" s="9">
        <f>D10*E10</f>
        <v>0</v>
      </c>
    </row>
    <row r="11" spans="1:8" s="171" customFormat="1" ht="12">
      <c r="A11" s="25" t="s">
        <v>120</v>
      </c>
      <c r="B11" s="13" t="s">
        <v>134</v>
      </c>
      <c r="C11" s="15" t="s">
        <v>84</v>
      </c>
      <c r="D11" s="26">
        <v>1580</v>
      </c>
      <c r="E11" s="27"/>
      <c r="F11" s="26">
        <f>ROUND((D11*E11),2)</f>
        <v>0</v>
      </c>
    </row>
    <row r="12" spans="1:8" s="171" customFormat="1" ht="12">
      <c r="A12" s="25" t="s">
        <v>140</v>
      </c>
      <c r="B12" s="13" t="s">
        <v>179</v>
      </c>
      <c r="C12" s="15" t="s">
        <v>84</v>
      </c>
      <c r="D12" s="26">
        <v>90</v>
      </c>
      <c r="E12" s="27"/>
      <c r="F12" s="26">
        <f>ROUND((D12*E12),2)</f>
        <v>0</v>
      </c>
    </row>
    <row r="13" spans="1:8" s="136" customFormat="1" ht="12">
      <c r="A13" s="98"/>
      <c r="B13" s="101"/>
      <c r="C13" s="102"/>
      <c r="D13" s="99"/>
      <c r="E13" s="100"/>
      <c r="F13" s="99"/>
      <c r="H13" s="135"/>
    </row>
    <row r="14" spans="1:8" ht="12">
      <c r="A14" s="7"/>
      <c r="B14" s="13"/>
      <c r="C14" s="11"/>
      <c r="D14" s="10"/>
      <c r="E14" s="2"/>
      <c r="F14" s="9"/>
      <c r="H14" s="16"/>
    </row>
    <row r="15" spans="1:8" s="39" customFormat="1" ht="12" customHeight="1">
      <c r="A15" s="34" t="s">
        <v>80</v>
      </c>
      <c r="B15" s="35" t="s">
        <v>139</v>
      </c>
      <c r="C15" s="36"/>
      <c r="D15" s="37"/>
      <c r="E15" s="38"/>
      <c r="F15" s="37">
        <f>SUM(F10:F12)</f>
        <v>0</v>
      </c>
      <c r="H15" s="16"/>
    </row>
    <row r="16" spans="1:8" s="16" customFormat="1" ht="12" customHeight="1">
      <c r="A16" s="20"/>
      <c r="B16" s="21"/>
      <c r="C16" s="22"/>
      <c r="D16" s="23"/>
      <c r="E16" s="24"/>
      <c r="F16" s="23"/>
    </row>
    <row r="17" spans="1:6" s="33" customFormat="1" ht="12">
      <c r="A17" s="28" t="s">
        <v>85</v>
      </c>
      <c r="B17" s="29" t="s">
        <v>137</v>
      </c>
      <c r="C17" s="30"/>
      <c r="D17" s="31"/>
      <c r="E17" s="32"/>
      <c r="F17" s="31"/>
    </row>
    <row r="18" spans="1:6" ht="24">
      <c r="A18" s="7"/>
      <c r="B18" s="13" t="s">
        <v>89</v>
      </c>
      <c r="C18" s="11"/>
      <c r="D18" s="10"/>
      <c r="E18" s="2"/>
      <c r="F18" s="9"/>
    </row>
    <row r="19" spans="1:6">
      <c r="A19" s="7"/>
      <c r="B19" s="8"/>
      <c r="C19" s="11"/>
      <c r="D19" s="10"/>
      <c r="E19" s="2"/>
      <c r="F19" s="9"/>
    </row>
    <row r="20" spans="1:6" s="171" customFormat="1" ht="12">
      <c r="A20" s="25" t="s">
        <v>370</v>
      </c>
      <c r="B20" s="13" t="s">
        <v>135</v>
      </c>
      <c r="C20" s="15" t="s">
        <v>75</v>
      </c>
      <c r="D20" s="26">
        <v>81</v>
      </c>
      <c r="E20" s="27"/>
      <c r="F20" s="26">
        <f t="shared" ref="F20:F31" si="0">ROUND((D20*E20),2)</f>
        <v>0</v>
      </c>
    </row>
    <row r="21" spans="1:6" s="171" customFormat="1" ht="12">
      <c r="A21" s="25" t="s">
        <v>371</v>
      </c>
      <c r="B21" s="13" t="s">
        <v>182</v>
      </c>
      <c r="C21" s="15" t="s">
        <v>75</v>
      </c>
      <c r="D21" s="26">
        <v>48</v>
      </c>
      <c r="E21" s="27"/>
      <c r="F21" s="26">
        <f t="shared" si="0"/>
        <v>0</v>
      </c>
    </row>
    <row r="22" spans="1:6" s="171" customFormat="1" ht="12">
      <c r="A22" s="25" t="s">
        <v>372</v>
      </c>
      <c r="B22" s="13" t="s">
        <v>410</v>
      </c>
      <c r="C22" s="15" t="s">
        <v>75</v>
      </c>
      <c r="D22" s="26">
        <v>120</v>
      </c>
      <c r="E22" s="27"/>
      <c r="F22" s="26">
        <f t="shared" si="0"/>
        <v>0</v>
      </c>
    </row>
    <row r="23" spans="1:6" s="171" customFormat="1" ht="12">
      <c r="A23" s="25" t="s">
        <v>373</v>
      </c>
      <c r="B23" s="13" t="s">
        <v>119</v>
      </c>
      <c r="C23" s="15" t="s">
        <v>75</v>
      </c>
      <c r="D23" s="26">
        <v>2</v>
      </c>
      <c r="E23" s="27"/>
      <c r="F23" s="26">
        <f t="shared" si="0"/>
        <v>0</v>
      </c>
    </row>
    <row r="24" spans="1:6" s="171" customFormat="1" ht="12">
      <c r="A24" s="25" t="s">
        <v>374</v>
      </c>
      <c r="B24" s="13" t="s">
        <v>193</v>
      </c>
      <c r="C24" s="15" t="s">
        <v>84</v>
      </c>
      <c r="D24" s="26">
        <v>25</v>
      </c>
      <c r="E24" s="27"/>
      <c r="F24" s="26">
        <f t="shared" si="0"/>
        <v>0</v>
      </c>
    </row>
    <row r="25" spans="1:6" s="171" customFormat="1" ht="12">
      <c r="A25" s="25" t="s">
        <v>375</v>
      </c>
      <c r="B25" s="13" t="s">
        <v>194</v>
      </c>
      <c r="C25" s="15" t="s">
        <v>84</v>
      </c>
      <c r="D25" s="26">
        <v>25</v>
      </c>
      <c r="E25" s="27"/>
      <c r="F25" s="26">
        <f t="shared" si="0"/>
        <v>0</v>
      </c>
    </row>
    <row r="26" spans="1:6" s="171" customFormat="1" ht="12">
      <c r="A26" s="25" t="s">
        <v>376</v>
      </c>
      <c r="B26" s="13" t="s">
        <v>195</v>
      </c>
      <c r="C26" s="15" t="s">
        <v>84</v>
      </c>
      <c r="D26" s="26">
        <v>8</v>
      </c>
      <c r="E26" s="27"/>
      <c r="F26" s="26">
        <f t="shared" si="0"/>
        <v>0</v>
      </c>
    </row>
    <row r="27" spans="1:6" s="171" customFormat="1" ht="24">
      <c r="A27" s="25" t="s">
        <v>377</v>
      </c>
      <c r="B27" s="13" t="s">
        <v>196</v>
      </c>
      <c r="C27" s="15" t="s">
        <v>84</v>
      </c>
      <c r="D27" s="26">
        <v>16</v>
      </c>
      <c r="E27" s="27"/>
      <c r="F27" s="26">
        <f t="shared" si="0"/>
        <v>0</v>
      </c>
    </row>
    <row r="28" spans="1:6" s="171" customFormat="1" ht="12">
      <c r="A28" s="25" t="s">
        <v>378</v>
      </c>
      <c r="B28" s="13" t="s">
        <v>197</v>
      </c>
      <c r="C28" s="15" t="s">
        <v>84</v>
      </c>
      <c r="D28" s="26">
        <v>8</v>
      </c>
      <c r="E28" s="27"/>
      <c r="F28" s="26">
        <f t="shared" si="0"/>
        <v>0</v>
      </c>
    </row>
    <row r="29" spans="1:6" s="171" customFormat="1" ht="12">
      <c r="A29" s="25" t="s">
        <v>379</v>
      </c>
      <c r="B29" s="13" t="s">
        <v>198</v>
      </c>
      <c r="C29" s="15" t="s">
        <v>84</v>
      </c>
      <c r="D29" s="26">
        <v>24</v>
      </c>
      <c r="E29" s="27"/>
      <c r="F29" s="26">
        <f t="shared" si="0"/>
        <v>0</v>
      </c>
    </row>
    <row r="30" spans="1:6" s="171" customFormat="1" ht="12">
      <c r="A30" s="25" t="s">
        <v>380</v>
      </c>
      <c r="B30" s="13" t="s">
        <v>88</v>
      </c>
      <c r="C30" s="15" t="s">
        <v>75</v>
      </c>
      <c r="D30" s="26">
        <v>150</v>
      </c>
      <c r="E30" s="27"/>
      <c r="F30" s="26">
        <f t="shared" si="0"/>
        <v>0</v>
      </c>
    </row>
    <row r="31" spans="1:6" s="171" customFormat="1" ht="12">
      <c r="A31" s="25" t="s">
        <v>381</v>
      </c>
      <c r="B31" s="13" t="s">
        <v>184</v>
      </c>
      <c r="C31" s="15" t="s">
        <v>75</v>
      </c>
      <c r="D31" s="26">
        <v>2</v>
      </c>
      <c r="E31" s="27"/>
      <c r="F31" s="26">
        <f t="shared" si="0"/>
        <v>0</v>
      </c>
    </row>
    <row r="32" spans="1:6" s="135" customFormat="1" ht="12">
      <c r="A32" s="128"/>
      <c r="B32" s="133"/>
      <c r="C32" s="134"/>
      <c r="D32" s="129"/>
      <c r="E32" s="130"/>
      <c r="F32" s="129"/>
    </row>
    <row r="33" spans="1:8" s="16" customFormat="1" ht="12">
      <c r="A33" s="25"/>
      <c r="B33" s="13"/>
      <c r="C33" s="15"/>
      <c r="D33" s="26"/>
      <c r="E33" s="27"/>
      <c r="F33" s="26"/>
    </row>
    <row r="34" spans="1:8" s="39" customFormat="1" ht="12">
      <c r="A34" s="34" t="s">
        <v>85</v>
      </c>
      <c r="B34" s="35" t="s">
        <v>138</v>
      </c>
      <c r="C34" s="36"/>
      <c r="D34" s="37"/>
      <c r="E34" s="38"/>
      <c r="F34" s="37">
        <f>SUM(F20:F31)</f>
        <v>0</v>
      </c>
    </row>
    <row r="35" spans="1:8" ht="12">
      <c r="A35" s="7"/>
      <c r="B35" s="13"/>
      <c r="C35" s="11"/>
      <c r="D35" s="10"/>
      <c r="E35" s="2"/>
      <c r="F35" s="9"/>
      <c r="H35" s="16"/>
    </row>
    <row r="36" spans="1:8" ht="12">
      <c r="A36" s="40"/>
      <c r="B36" s="41" t="s">
        <v>155</v>
      </c>
      <c r="C36" s="42"/>
      <c r="D36" s="43"/>
      <c r="E36" s="44"/>
      <c r="F36" s="43"/>
    </row>
    <row r="37" spans="1:8" ht="12">
      <c r="A37" s="20"/>
      <c r="B37" s="21"/>
      <c r="C37" s="22"/>
      <c r="D37" s="23"/>
      <c r="E37" s="24"/>
      <c r="F37" s="94"/>
    </row>
    <row r="38" spans="1:8" ht="12">
      <c r="A38" s="20" t="s">
        <v>20</v>
      </c>
      <c r="B38" s="21" t="s">
        <v>139</v>
      </c>
      <c r="C38" s="22"/>
      <c r="D38" s="23"/>
      <c r="E38" s="24"/>
      <c r="F38" s="94">
        <f>F15</f>
        <v>0</v>
      </c>
    </row>
    <row r="39" spans="1:8" ht="12">
      <c r="A39" s="20"/>
      <c r="B39" s="21"/>
      <c r="C39" s="22"/>
      <c r="D39" s="23"/>
      <c r="E39" s="24"/>
      <c r="F39" s="94"/>
    </row>
    <row r="40" spans="1:8" ht="12">
      <c r="A40" s="20" t="s">
        <v>76</v>
      </c>
      <c r="B40" s="21" t="s">
        <v>138</v>
      </c>
      <c r="C40" s="22"/>
      <c r="D40" s="23"/>
      <c r="E40" s="24"/>
      <c r="F40" s="94">
        <f>F34</f>
        <v>0</v>
      </c>
    </row>
    <row r="41" spans="1:8" ht="12">
      <c r="A41" s="20"/>
      <c r="B41" s="21"/>
      <c r="C41" s="22"/>
      <c r="D41" s="23"/>
      <c r="E41" s="24"/>
      <c r="F41" s="23"/>
    </row>
    <row r="42" spans="1:8" ht="24">
      <c r="A42" s="40" t="s">
        <v>77</v>
      </c>
      <c r="B42" s="41" t="s">
        <v>156</v>
      </c>
      <c r="C42" s="42"/>
      <c r="D42" s="43"/>
      <c r="E42" s="44"/>
      <c r="F42" s="43">
        <f>SUM(F38:F40)</f>
        <v>0</v>
      </c>
    </row>
    <row r="43" spans="1:8" ht="12">
      <c r="B43" s="161" t="s">
        <v>150</v>
      </c>
      <c r="E43" s="1"/>
      <c r="F43" s="132">
        <f>F42*0.25</f>
        <v>0</v>
      </c>
    </row>
    <row r="44" spans="1:8" ht="12">
      <c r="A44" s="40"/>
      <c r="B44" s="41" t="s">
        <v>157</v>
      </c>
      <c r="C44" s="42"/>
      <c r="D44" s="43"/>
      <c r="E44" s="44"/>
      <c r="F44" s="43">
        <f>F42+F43</f>
        <v>0</v>
      </c>
    </row>
    <row r="45" spans="1:8">
      <c r="E45" s="1"/>
    </row>
  </sheetData>
  <sheetProtection formatCells="0" formatColumns="0" formatRows="0" insertColumns="0" insertRows="0" insertHyperlinks="0" deleteColumns="0" deleteRows="0" sort="0" autoFilter="0" pivotTables="0"/>
  <autoFilter ref="A3:F3"/>
  <mergeCells count="1">
    <mergeCell ref="A1:F1"/>
  </mergeCells>
  <pageMargins left="0.70866141732283472" right="0.19685039370078741" top="0.78740157480314965" bottom="0.98425196850393704" header="0.31496062992125984" footer="0.31496062992125984"/>
  <pageSetup paperSize="9" fitToHeight="0" orientation="portrait" r:id="rId1"/>
  <headerFooter alignWithMargins="0">
    <oddHeader>&amp;L&amp;"PF Din Text Cond Pro,Regular"&amp;9Energetska obnova Dječjeg vrtića "Maslačak"&amp;C&amp;"PF Din Text Cond Pro,Regular"&amp;9TROŠKOVNIK 
&amp;R&amp;"PF Din Text Cond Pro,Regular"&amp;9Dječji vrtić "Maslačak" Belišće</oddHeader>
    <oddFooter>&amp;C&amp;"Verdana,Regular"&amp;6
&amp;R&amp;"PF Din Text Cond Pro,Regular"&amp;9&amp;P/131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view="pageBreakPreview" zoomScale="120" zoomScaleNormal="100" zoomScaleSheetLayoutView="120" workbookViewId="0">
      <pane ySplit="3" topLeftCell="A17" activePane="bottomLeft" state="frozen"/>
      <selection activeCell="C24" sqref="C24"/>
      <selection pane="bottomLeft" activeCell="E54" sqref="E54"/>
    </sheetView>
  </sheetViews>
  <sheetFormatPr defaultRowHeight="11.25"/>
  <cols>
    <col min="1" max="1" width="9.7109375" style="3" customWidth="1"/>
    <col min="2" max="2" width="40.7109375" style="4" customWidth="1"/>
    <col min="3" max="3" width="5.7109375" style="5" customWidth="1"/>
    <col min="4" max="5" width="11.7109375" style="6" customWidth="1"/>
    <col min="6" max="6" width="14.7109375" style="6" customWidth="1"/>
    <col min="7" max="7" width="13.42578125" style="12" customWidth="1"/>
    <col min="8" max="95" width="9.140625" style="12"/>
    <col min="96" max="96" width="8.42578125" style="12" customWidth="1"/>
    <col min="97" max="16384" width="9.140625" style="12"/>
  </cols>
  <sheetData>
    <row r="1" spans="1:6" ht="12.75">
      <c r="A1" s="222" t="s">
        <v>248</v>
      </c>
      <c r="B1" s="223"/>
      <c r="C1" s="223"/>
      <c r="D1" s="223"/>
      <c r="E1" s="223"/>
      <c r="F1" s="224"/>
    </row>
    <row r="2" spans="1:6" s="91" customFormat="1" ht="24">
      <c r="A2" s="87" t="s">
        <v>74</v>
      </c>
      <c r="B2" s="88" t="s">
        <v>21</v>
      </c>
      <c r="C2" s="88" t="s">
        <v>24</v>
      </c>
      <c r="D2" s="89" t="s">
        <v>22</v>
      </c>
      <c r="E2" s="90" t="s">
        <v>25</v>
      </c>
      <c r="F2" s="89" t="s">
        <v>23</v>
      </c>
    </row>
    <row r="4" spans="1:6" s="14" customFormat="1" ht="72">
      <c r="A4" s="17"/>
      <c r="B4" s="13" t="s">
        <v>83</v>
      </c>
      <c r="C4" s="18"/>
      <c r="D4" s="19"/>
      <c r="E4" s="19"/>
      <c r="F4" s="19"/>
    </row>
    <row r="5" spans="1:6" s="14" customFormat="1" ht="12">
      <c r="A5" s="120"/>
      <c r="B5" s="121"/>
      <c r="C5" s="122"/>
      <c r="D5" s="123"/>
      <c r="E5" s="124"/>
      <c r="F5" s="123"/>
    </row>
    <row r="6" spans="1:6" s="14" customFormat="1" ht="12">
      <c r="A6" s="28" t="s">
        <v>422</v>
      </c>
      <c r="B6" s="29" t="s">
        <v>216</v>
      </c>
      <c r="C6" s="30"/>
      <c r="D6" s="31"/>
      <c r="E6" s="32"/>
      <c r="F6" s="31"/>
    </row>
    <row r="7" spans="1:6" s="14" customFormat="1" ht="24">
      <c r="A7" s="7"/>
      <c r="B7" s="13" t="s">
        <v>146</v>
      </c>
      <c r="C7" s="11"/>
      <c r="D7" s="10"/>
      <c r="E7" s="2"/>
      <c r="F7" s="9"/>
    </row>
    <row r="8" spans="1:6" s="14" customFormat="1" ht="12">
      <c r="A8" s="7"/>
      <c r="B8" s="8"/>
      <c r="C8" s="11"/>
      <c r="D8" s="10"/>
      <c r="E8" s="2"/>
      <c r="F8" s="9"/>
    </row>
    <row r="9" spans="1:6" s="170" customFormat="1" ht="12">
      <c r="A9" s="25" t="s">
        <v>421</v>
      </c>
      <c r="B9" s="13" t="s">
        <v>217</v>
      </c>
      <c r="C9" s="15" t="s">
        <v>75</v>
      </c>
      <c r="D9" s="26">
        <v>1</v>
      </c>
      <c r="E9" s="27"/>
      <c r="F9" s="26">
        <f>ROUND((D9*E9),2)</f>
        <v>0</v>
      </c>
    </row>
    <row r="10" spans="1:6" s="170" customFormat="1" ht="12">
      <c r="A10" s="7"/>
      <c r="B10" s="13" t="s">
        <v>218</v>
      </c>
      <c r="C10" s="11"/>
      <c r="D10" s="10"/>
      <c r="E10" s="2"/>
      <c r="F10" s="9"/>
    </row>
    <row r="11" spans="1:6" s="170" customFormat="1" ht="12">
      <c r="A11" s="7"/>
      <c r="B11" s="13" t="s">
        <v>219</v>
      </c>
      <c r="C11" s="11"/>
      <c r="D11" s="10"/>
      <c r="E11" s="2"/>
      <c r="F11" s="9"/>
    </row>
    <row r="12" spans="1:6" s="170" customFormat="1" ht="12">
      <c r="A12" s="7"/>
      <c r="B12" s="13" t="s">
        <v>232</v>
      </c>
      <c r="C12" s="11"/>
      <c r="D12" s="10"/>
      <c r="E12" s="2"/>
      <c r="F12" s="9"/>
    </row>
    <row r="13" spans="1:6" s="170" customFormat="1" ht="12">
      <c r="A13" s="7"/>
      <c r="B13" s="13" t="s">
        <v>430</v>
      </c>
      <c r="C13" s="11"/>
      <c r="D13" s="10"/>
      <c r="E13" s="2"/>
      <c r="F13" s="9"/>
    </row>
    <row r="14" spans="1:6" s="170" customFormat="1" ht="12">
      <c r="A14" s="7"/>
      <c r="B14" s="13" t="s">
        <v>220</v>
      </c>
      <c r="C14" s="11"/>
      <c r="D14" s="10"/>
      <c r="E14" s="2"/>
      <c r="F14" s="9"/>
    </row>
    <row r="15" spans="1:6" s="170" customFormat="1" ht="12">
      <c r="A15" s="7"/>
      <c r="B15" s="13" t="s">
        <v>221</v>
      </c>
      <c r="C15" s="11"/>
      <c r="D15" s="10"/>
      <c r="E15" s="2"/>
      <c r="F15" s="9"/>
    </row>
    <row r="16" spans="1:6" s="170" customFormat="1" ht="12">
      <c r="A16" s="25"/>
      <c r="B16" s="13" t="s">
        <v>431</v>
      </c>
      <c r="C16" s="15"/>
      <c r="D16" s="26"/>
      <c r="E16" s="27"/>
      <c r="F16" s="26"/>
    </row>
    <row r="17" spans="1:6" s="170" customFormat="1" ht="12">
      <c r="A17" s="25"/>
      <c r="B17" s="13" t="s">
        <v>222</v>
      </c>
      <c r="C17" s="15"/>
      <c r="D17" s="26"/>
      <c r="E17" s="27"/>
      <c r="F17" s="26"/>
    </row>
    <row r="18" spans="1:6" s="170" customFormat="1" ht="12">
      <c r="A18" s="25" t="s">
        <v>411</v>
      </c>
      <c r="B18" s="13" t="s">
        <v>432</v>
      </c>
      <c r="C18" s="15" t="s">
        <v>75</v>
      </c>
      <c r="D18" s="26">
        <v>2</v>
      </c>
      <c r="E18" s="27"/>
      <c r="F18" s="26">
        <f t="shared" ref="F18:F25" si="0">ROUND((D18*E18),2)</f>
        <v>0</v>
      </c>
    </row>
    <row r="19" spans="1:6" s="170" customFormat="1" ht="12">
      <c r="A19" s="25" t="s">
        <v>412</v>
      </c>
      <c r="B19" s="13" t="s">
        <v>223</v>
      </c>
      <c r="C19" s="15" t="s">
        <v>75</v>
      </c>
      <c r="D19" s="26">
        <v>1</v>
      </c>
      <c r="E19" s="27"/>
      <c r="F19" s="26">
        <f t="shared" si="0"/>
        <v>0</v>
      </c>
    </row>
    <row r="20" spans="1:6" s="170" customFormat="1" ht="12">
      <c r="A20" s="25" t="s">
        <v>413</v>
      </c>
      <c r="B20" s="13" t="s">
        <v>224</v>
      </c>
      <c r="C20" s="15" t="s">
        <v>75</v>
      </c>
      <c r="D20" s="26">
        <v>51</v>
      </c>
      <c r="E20" s="27"/>
      <c r="F20" s="26">
        <f t="shared" si="0"/>
        <v>0</v>
      </c>
    </row>
    <row r="21" spans="1:6" s="170" customFormat="1" ht="12">
      <c r="A21" s="25" t="s">
        <v>414</v>
      </c>
      <c r="B21" s="13" t="s">
        <v>225</v>
      </c>
      <c r="C21" s="15" t="s">
        <v>75</v>
      </c>
      <c r="D21" s="26">
        <v>51</v>
      </c>
      <c r="E21" s="27"/>
      <c r="F21" s="26">
        <f t="shared" si="0"/>
        <v>0</v>
      </c>
    </row>
    <row r="22" spans="1:6" s="170" customFormat="1" ht="12">
      <c r="A22" s="25" t="s">
        <v>415</v>
      </c>
      <c r="B22" s="13" t="s">
        <v>226</v>
      </c>
      <c r="C22" s="15" t="s">
        <v>75</v>
      </c>
      <c r="D22" s="26">
        <v>51</v>
      </c>
      <c r="E22" s="27"/>
      <c r="F22" s="26">
        <f t="shared" si="0"/>
        <v>0</v>
      </c>
    </row>
    <row r="23" spans="1:6" s="170" customFormat="1" ht="12">
      <c r="A23" s="25" t="s">
        <v>416</v>
      </c>
      <c r="B23" s="13" t="s">
        <v>227</v>
      </c>
      <c r="C23" s="15" t="s">
        <v>75</v>
      </c>
      <c r="D23" s="26">
        <v>51</v>
      </c>
      <c r="E23" s="27"/>
      <c r="F23" s="26">
        <f t="shared" si="0"/>
        <v>0</v>
      </c>
    </row>
    <row r="24" spans="1:6" s="170" customFormat="1" ht="12">
      <c r="A24" s="25" t="s">
        <v>417</v>
      </c>
      <c r="B24" s="13" t="s">
        <v>228</v>
      </c>
      <c r="C24" s="15" t="s">
        <v>75</v>
      </c>
      <c r="D24" s="26">
        <v>11</v>
      </c>
      <c r="E24" s="27"/>
      <c r="F24" s="26">
        <f t="shared" si="0"/>
        <v>0</v>
      </c>
    </row>
    <row r="25" spans="1:6" s="170" customFormat="1" ht="12">
      <c r="A25" s="25" t="s">
        <v>418</v>
      </c>
      <c r="B25" s="13" t="s">
        <v>229</v>
      </c>
      <c r="C25" s="15" t="s">
        <v>75</v>
      </c>
      <c r="D25" s="26">
        <v>2</v>
      </c>
      <c r="E25" s="27"/>
      <c r="F25" s="26">
        <f t="shared" si="0"/>
        <v>0</v>
      </c>
    </row>
    <row r="26" spans="1:6" s="127" customFormat="1" ht="12">
      <c r="A26" s="25" t="s">
        <v>419</v>
      </c>
      <c r="B26" s="13" t="s">
        <v>230</v>
      </c>
      <c r="C26" s="15" t="s">
        <v>75</v>
      </c>
      <c r="D26" s="26">
        <v>680</v>
      </c>
      <c r="E26" s="27"/>
      <c r="F26" s="26">
        <f>ROUND((D26*E26),2)</f>
        <v>0</v>
      </c>
    </row>
    <row r="27" spans="1:6" s="127" customFormat="1" ht="12">
      <c r="A27" s="25" t="s">
        <v>420</v>
      </c>
      <c r="B27" s="13" t="s">
        <v>241</v>
      </c>
      <c r="C27" s="15" t="s">
        <v>84</v>
      </c>
      <c r="D27" s="211">
        <v>680</v>
      </c>
      <c r="E27" s="212"/>
      <c r="F27" s="211">
        <f>(D27*E27)</f>
        <v>0</v>
      </c>
    </row>
    <row r="28" spans="1:6" s="14" customFormat="1" ht="12">
      <c r="A28" s="7"/>
      <c r="B28" s="13"/>
      <c r="C28" s="11"/>
      <c r="D28" s="10"/>
      <c r="E28" s="2"/>
      <c r="F28" s="9"/>
    </row>
    <row r="29" spans="1:6" s="14" customFormat="1" ht="12">
      <c r="A29" s="34" t="s">
        <v>422</v>
      </c>
      <c r="B29" s="35" t="s">
        <v>231</v>
      </c>
      <c r="C29" s="36"/>
      <c r="D29" s="37"/>
      <c r="E29" s="38"/>
      <c r="F29" s="37">
        <f>SUM(F9:F27)</f>
        <v>0</v>
      </c>
    </row>
    <row r="30" spans="1:6" s="14" customFormat="1" ht="12">
      <c r="A30" s="7"/>
      <c r="B30" s="8"/>
      <c r="C30" s="11"/>
      <c r="D30" s="9"/>
      <c r="E30" s="2"/>
      <c r="F30" s="9"/>
    </row>
    <row r="31" spans="1:6" ht="12">
      <c r="A31" s="28" t="s">
        <v>423</v>
      </c>
      <c r="B31" s="29" t="s">
        <v>292</v>
      </c>
      <c r="C31" s="30"/>
      <c r="D31" s="31"/>
      <c r="E31" s="32"/>
      <c r="F31" s="31"/>
    </row>
    <row r="32" spans="1:6" ht="12">
      <c r="A32" s="7"/>
      <c r="B32" s="13" t="s">
        <v>293</v>
      </c>
      <c r="C32" s="11"/>
      <c r="D32" s="10"/>
      <c r="E32" s="2"/>
      <c r="F32" s="9"/>
    </row>
    <row r="33" spans="1:6">
      <c r="A33" s="7"/>
      <c r="B33" s="8"/>
      <c r="C33" s="11"/>
      <c r="D33" s="10"/>
      <c r="E33" s="2"/>
      <c r="F33" s="9"/>
    </row>
    <row r="34" spans="1:6" ht="12">
      <c r="A34" s="25" t="s">
        <v>424</v>
      </c>
      <c r="B34" s="13" t="s">
        <v>294</v>
      </c>
      <c r="C34" s="15" t="s">
        <v>75</v>
      </c>
      <c r="D34" s="26">
        <v>1</v>
      </c>
      <c r="E34" s="27"/>
      <c r="F34" s="26">
        <f t="shared" ref="F34:F39" si="1">ROUND((D34*E34),2)</f>
        <v>0</v>
      </c>
    </row>
    <row r="35" spans="1:6" ht="12">
      <c r="A35" s="25" t="s">
        <v>425</v>
      </c>
      <c r="B35" s="13" t="s">
        <v>295</v>
      </c>
      <c r="C35" s="15" t="s">
        <v>75</v>
      </c>
      <c r="D35" s="26">
        <v>1</v>
      </c>
      <c r="E35" s="27"/>
      <c r="F35" s="26">
        <f t="shared" si="1"/>
        <v>0</v>
      </c>
    </row>
    <row r="36" spans="1:6" ht="12">
      <c r="A36" s="25" t="s">
        <v>426</v>
      </c>
      <c r="B36" s="13" t="s">
        <v>296</v>
      </c>
      <c r="C36" s="15" t="s">
        <v>75</v>
      </c>
      <c r="D36" s="26">
        <v>1</v>
      </c>
      <c r="E36" s="27"/>
      <c r="F36" s="26">
        <f t="shared" si="1"/>
        <v>0</v>
      </c>
    </row>
    <row r="37" spans="1:6" ht="12">
      <c r="A37" s="25" t="s">
        <v>427</v>
      </c>
      <c r="B37" s="13" t="s">
        <v>297</v>
      </c>
      <c r="C37" s="15" t="s">
        <v>75</v>
      </c>
      <c r="D37" s="26">
        <v>1</v>
      </c>
      <c r="E37" s="27"/>
      <c r="F37" s="26">
        <f t="shared" si="1"/>
        <v>0</v>
      </c>
    </row>
    <row r="38" spans="1:6" ht="12">
      <c r="A38" s="25" t="s">
        <v>428</v>
      </c>
      <c r="B38" s="13" t="s">
        <v>298</v>
      </c>
      <c r="C38" s="15" t="s">
        <v>75</v>
      </c>
      <c r="D38" s="26">
        <v>1</v>
      </c>
      <c r="E38" s="27"/>
      <c r="F38" s="26">
        <f t="shared" si="1"/>
        <v>0</v>
      </c>
    </row>
    <row r="39" spans="1:6" ht="12">
      <c r="A39" s="25" t="s">
        <v>429</v>
      </c>
      <c r="B39" s="13" t="s">
        <v>299</v>
      </c>
      <c r="C39" s="15" t="s">
        <v>75</v>
      </c>
      <c r="D39" s="26">
        <v>1</v>
      </c>
      <c r="E39" s="27"/>
      <c r="F39" s="26">
        <f t="shared" si="1"/>
        <v>0</v>
      </c>
    </row>
    <row r="40" spans="1:6">
      <c r="E40" s="1"/>
    </row>
    <row r="41" spans="1:6" ht="12">
      <c r="A41" s="34" t="s">
        <v>423</v>
      </c>
      <c r="B41" s="35" t="s">
        <v>300</v>
      </c>
      <c r="C41" s="36"/>
      <c r="D41" s="37"/>
      <c r="E41" s="38"/>
      <c r="F41" s="37">
        <f>SUM(F34:F40)</f>
        <v>0</v>
      </c>
    </row>
    <row r="42" spans="1:6" s="96" customFormat="1" ht="12">
      <c r="A42" s="20"/>
      <c r="B42" s="21"/>
      <c r="C42" s="22"/>
      <c r="D42" s="23"/>
      <c r="E42" s="24"/>
      <c r="F42" s="23"/>
    </row>
    <row r="43" spans="1:6" ht="12">
      <c r="A43" s="40"/>
      <c r="B43" s="41" t="s">
        <v>301</v>
      </c>
      <c r="C43" s="42"/>
      <c r="D43" s="43"/>
      <c r="E43" s="44"/>
      <c r="F43" s="43"/>
    </row>
    <row r="44" spans="1:6" ht="12">
      <c r="A44" s="20"/>
      <c r="B44" s="21"/>
      <c r="C44" s="22"/>
      <c r="D44" s="23"/>
      <c r="E44" s="24"/>
      <c r="F44" s="94"/>
    </row>
    <row r="45" spans="1:6" ht="12">
      <c r="A45" s="20" t="s">
        <v>422</v>
      </c>
      <c r="B45" s="21" t="s">
        <v>216</v>
      </c>
      <c r="C45" s="22"/>
      <c r="D45" s="23"/>
      <c r="E45" s="24"/>
      <c r="F45" s="94">
        <f>F29</f>
        <v>0</v>
      </c>
    </row>
    <row r="46" spans="1:6" ht="12">
      <c r="A46" s="20"/>
      <c r="B46" s="21"/>
      <c r="C46" s="22"/>
      <c r="D46" s="23"/>
      <c r="E46" s="24"/>
      <c r="F46" s="94"/>
    </row>
    <row r="47" spans="1:6" ht="12">
      <c r="A47" s="20" t="s">
        <v>423</v>
      </c>
      <c r="B47" s="21" t="s">
        <v>292</v>
      </c>
      <c r="C47" s="22"/>
      <c r="D47" s="23"/>
      <c r="E47" s="24"/>
      <c r="F47" s="94">
        <f>F41</f>
        <v>0</v>
      </c>
    </row>
    <row r="48" spans="1:6" ht="12">
      <c r="A48" s="20"/>
      <c r="B48" s="21"/>
      <c r="C48" s="22"/>
      <c r="D48" s="23"/>
      <c r="E48" s="24"/>
      <c r="F48" s="94"/>
    </row>
    <row r="49" spans="1:6" ht="12">
      <c r="A49" s="40"/>
      <c r="B49" s="41" t="s">
        <v>238</v>
      </c>
      <c r="C49" s="42"/>
      <c r="D49" s="43"/>
      <c r="E49" s="44"/>
      <c r="F49" s="43">
        <f>SUM(F45:F47)</f>
        <v>0</v>
      </c>
    </row>
    <row r="50" spans="1:6" ht="12">
      <c r="A50" s="40"/>
      <c r="B50" s="41" t="s">
        <v>150</v>
      </c>
      <c r="C50" s="42"/>
      <c r="D50" s="43"/>
      <c r="E50" s="44"/>
      <c r="F50" s="43">
        <f>F49*0.25</f>
        <v>0</v>
      </c>
    </row>
    <row r="51" spans="1:6" ht="24">
      <c r="A51" s="183"/>
      <c r="B51" s="41" t="s">
        <v>239</v>
      </c>
      <c r="C51" s="180"/>
      <c r="D51" s="181"/>
      <c r="E51" s="182"/>
      <c r="F51" s="113">
        <f>SUM(F49:F50)</f>
        <v>0</v>
      </c>
    </row>
    <row r="52" spans="1:6">
      <c r="E52" s="1"/>
    </row>
  </sheetData>
  <sheetProtection formatCells="0" formatColumns="0" formatRows="0" insertColumns="0" insertRows="0" insertHyperlinks="0" deleteColumns="0" deleteRows="0" sort="0" autoFilter="0" pivotTables="0"/>
  <autoFilter ref="A3:F3"/>
  <mergeCells count="1">
    <mergeCell ref="A1:F1"/>
  </mergeCells>
  <pageMargins left="0.70866141732283472" right="0.19685039370078741" top="0.78740157480314965" bottom="0.98425196850393704" header="0.31496062992125984" footer="0.31496062992125984"/>
  <pageSetup paperSize="9" fitToHeight="0" orientation="portrait" r:id="rId1"/>
  <headerFooter alignWithMargins="0">
    <oddHeader>&amp;L&amp;"PF Din Text Cond Pro,Regular"&amp;9Energetska obnova Dječjeg vrtića "Maslačak"&amp;C&amp;"PF Din Text Cond Pro,Regular"&amp;9TROŠKOVNIK 
&amp;R&amp;"PF Din Text Cond Pro,Regular"&amp;9Dječji vrtić "Maslačak" Belišće</oddHeader>
    <oddFooter>&amp;C&amp;"Verdana,Regular"&amp;6
&amp;R&amp;"PF Din Text Cond Pro,Regular"&amp;9&amp;P/131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view="pageBreakPreview" zoomScale="120" zoomScaleNormal="100" zoomScaleSheetLayoutView="120" workbookViewId="0">
      <pane ySplit="3" topLeftCell="A4" activePane="bottomLeft" state="frozen"/>
      <selection activeCell="C24" sqref="C24"/>
      <selection pane="bottomLeft" activeCell="E10" sqref="E10:E13"/>
    </sheetView>
  </sheetViews>
  <sheetFormatPr defaultRowHeight="11.25"/>
  <cols>
    <col min="1" max="1" width="9.7109375" style="3" customWidth="1"/>
    <col min="2" max="2" width="40.7109375" style="4" customWidth="1"/>
    <col min="3" max="3" width="5.7109375" style="5" customWidth="1"/>
    <col min="4" max="5" width="11.7109375" style="6" customWidth="1"/>
    <col min="6" max="6" width="14.7109375" style="6" customWidth="1"/>
    <col min="7" max="7" width="13.42578125" style="12" customWidth="1"/>
    <col min="8" max="95" width="9.140625" style="12"/>
    <col min="96" max="96" width="8.42578125" style="12" customWidth="1"/>
    <col min="97" max="16384" width="9.140625" style="12"/>
  </cols>
  <sheetData>
    <row r="1" spans="1:8" ht="12.75">
      <c r="A1" s="222" t="s">
        <v>249</v>
      </c>
      <c r="B1" s="223"/>
      <c r="C1" s="223"/>
      <c r="D1" s="223"/>
      <c r="E1" s="223"/>
      <c r="F1" s="224"/>
    </row>
    <row r="2" spans="1:8" s="91" customFormat="1" ht="24">
      <c r="A2" s="87" t="s">
        <v>74</v>
      </c>
      <c r="B2" s="88" t="s">
        <v>21</v>
      </c>
      <c r="C2" s="88" t="s">
        <v>24</v>
      </c>
      <c r="D2" s="89" t="s">
        <v>22</v>
      </c>
      <c r="E2" s="90" t="s">
        <v>25</v>
      </c>
      <c r="F2" s="89" t="s">
        <v>23</v>
      </c>
    </row>
    <row r="4" spans="1:8" s="14" customFormat="1" ht="72">
      <c r="A4" s="17"/>
      <c r="B4" s="13" t="s">
        <v>83</v>
      </c>
      <c r="C4" s="18"/>
      <c r="D4" s="19"/>
      <c r="E4" s="19"/>
      <c r="F4" s="19"/>
    </row>
    <row r="6" spans="1:8" s="14" customFormat="1" ht="12">
      <c r="A6" s="20"/>
      <c r="B6" s="21"/>
      <c r="C6" s="22"/>
      <c r="D6" s="23"/>
      <c r="E6" s="24"/>
      <c r="F6" s="23"/>
    </row>
    <row r="7" spans="1:8" s="33" customFormat="1" ht="12">
      <c r="A7" s="28" t="s">
        <v>305</v>
      </c>
      <c r="B7" s="29" t="s">
        <v>86</v>
      </c>
      <c r="C7" s="30"/>
      <c r="D7" s="31"/>
      <c r="E7" s="32"/>
      <c r="F7" s="31"/>
    </row>
    <row r="8" spans="1:8" ht="24">
      <c r="A8" s="7"/>
      <c r="B8" s="13" t="s">
        <v>106</v>
      </c>
      <c r="C8" s="11"/>
      <c r="D8" s="10"/>
      <c r="E8" s="2"/>
      <c r="F8" s="9"/>
    </row>
    <row r="9" spans="1:8">
      <c r="A9" s="7"/>
      <c r="B9" s="8"/>
      <c r="C9" s="11"/>
      <c r="D9" s="10"/>
      <c r="E9" s="2"/>
      <c r="F9" s="9"/>
    </row>
    <row r="10" spans="1:8" s="135" customFormat="1" ht="12">
      <c r="A10" s="25" t="s">
        <v>382</v>
      </c>
      <c r="B10" s="13" t="s">
        <v>134</v>
      </c>
      <c r="C10" s="15" t="s">
        <v>84</v>
      </c>
      <c r="D10" s="26">
        <v>1060</v>
      </c>
      <c r="E10" s="27"/>
      <c r="F10" s="26">
        <f>ROUND((D10*E10),2)</f>
        <v>0</v>
      </c>
    </row>
    <row r="11" spans="1:8" s="135" customFormat="1" ht="12">
      <c r="A11" s="25" t="s">
        <v>383</v>
      </c>
      <c r="B11" s="13" t="s">
        <v>179</v>
      </c>
      <c r="C11" s="15" t="s">
        <v>84</v>
      </c>
      <c r="D11" s="26">
        <v>100</v>
      </c>
      <c r="E11" s="27"/>
      <c r="F11" s="26">
        <f>ROUND((D11*E11),2)</f>
        <v>0</v>
      </c>
    </row>
    <row r="12" spans="1:8" s="136" customFormat="1" ht="12">
      <c r="A12" s="25" t="s">
        <v>384</v>
      </c>
      <c r="B12" s="13" t="s">
        <v>180</v>
      </c>
      <c r="C12" s="15" t="s">
        <v>84</v>
      </c>
      <c r="D12" s="26">
        <v>60</v>
      </c>
      <c r="E12" s="27"/>
      <c r="F12" s="26">
        <f>ROUND((D12*E12),2)</f>
        <v>0</v>
      </c>
      <c r="H12" s="135"/>
    </row>
    <row r="13" spans="1:8" s="136" customFormat="1" ht="12">
      <c r="A13" s="25" t="s">
        <v>385</v>
      </c>
      <c r="B13" s="13" t="s">
        <v>252</v>
      </c>
      <c r="C13" s="15" t="s">
        <v>84</v>
      </c>
      <c r="D13" s="26">
        <v>100</v>
      </c>
      <c r="E13" s="27"/>
      <c r="F13" s="26">
        <f>ROUND((D13*E13),2)</f>
        <v>0</v>
      </c>
      <c r="H13" s="135"/>
    </row>
    <row r="14" spans="1:8" ht="12">
      <c r="A14" s="7"/>
      <c r="B14" s="13"/>
      <c r="C14" s="11"/>
      <c r="D14" s="10"/>
      <c r="E14" s="2"/>
      <c r="F14" s="9"/>
      <c r="H14" s="16"/>
    </row>
    <row r="15" spans="1:8" s="39" customFormat="1" ht="12" customHeight="1">
      <c r="A15" s="34" t="s">
        <v>305</v>
      </c>
      <c r="B15" s="35" t="s">
        <v>139</v>
      </c>
      <c r="C15" s="36"/>
      <c r="D15" s="37"/>
      <c r="E15" s="38"/>
      <c r="F15" s="37">
        <f>SUM(F10:F13)</f>
        <v>0</v>
      </c>
      <c r="H15" s="16"/>
    </row>
    <row r="16" spans="1:8" s="16" customFormat="1" ht="12" customHeight="1">
      <c r="A16" s="20"/>
      <c r="B16" s="21"/>
      <c r="C16" s="22"/>
      <c r="D16" s="23"/>
      <c r="E16" s="24"/>
      <c r="F16" s="23"/>
    </row>
    <row r="17" spans="1:8" ht="12">
      <c r="A17" s="7"/>
      <c r="B17" s="13"/>
      <c r="C17" s="11"/>
      <c r="D17" s="10"/>
      <c r="E17" s="2"/>
      <c r="F17" s="9"/>
      <c r="H17" s="16"/>
    </row>
    <row r="18" spans="1:8" ht="12">
      <c r="A18" s="40"/>
      <c r="B18" s="41" t="s">
        <v>250</v>
      </c>
      <c r="C18" s="42"/>
      <c r="D18" s="43"/>
      <c r="E18" s="44"/>
      <c r="F18" s="43"/>
    </row>
    <row r="19" spans="1:8" ht="12">
      <c r="A19" s="20"/>
      <c r="B19" s="21"/>
      <c r="C19" s="22"/>
      <c r="D19" s="23"/>
      <c r="E19" s="24"/>
      <c r="F19" s="94"/>
    </row>
    <row r="20" spans="1:8" ht="12">
      <c r="A20" s="20" t="s">
        <v>20</v>
      </c>
      <c r="B20" s="21" t="s">
        <v>139</v>
      </c>
      <c r="C20" s="22"/>
      <c r="D20" s="23"/>
      <c r="E20" s="24"/>
      <c r="F20" s="94">
        <f>F15</f>
        <v>0</v>
      </c>
    </row>
    <row r="21" spans="1:8" ht="12">
      <c r="A21" s="20"/>
      <c r="B21" s="21"/>
      <c r="C21" s="22"/>
      <c r="D21" s="23"/>
      <c r="E21" s="24"/>
      <c r="F21" s="94"/>
    </row>
    <row r="22" spans="1:8" ht="12">
      <c r="A22" s="40" t="s">
        <v>148</v>
      </c>
      <c r="B22" s="41" t="s">
        <v>302</v>
      </c>
      <c r="C22" s="42"/>
      <c r="D22" s="43"/>
      <c r="E22" s="44"/>
      <c r="F22" s="43">
        <f>SUM(F20:F21)</f>
        <v>0</v>
      </c>
    </row>
    <row r="23" spans="1:8" ht="12">
      <c r="B23" s="161" t="s">
        <v>150</v>
      </c>
      <c r="E23" s="1"/>
      <c r="F23" s="132">
        <f>F22*0.25</f>
        <v>0</v>
      </c>
    </row>
    <row r="24" spans="1:8" ht="12">
      <c r="A24" s="40"/>
      <c r="B24" s="41" t="s">
        <v>304</v>
      </c>
      <c r="C24" s="42"/>
      <c r="D24" s="43"/>
      <c r="E24" s="44"/>
      <c r="F24" s="43">
        <f>F22+F23</f>
        <v>0</v>
      </c>
    </row>
    <row r="25" spans="1:8">
      <c r="E25" s="1"/>
    </row>
  </sheetData>
  <sheetProtection formatCells="0" formatColumns="0" formatRows="0" insertColumns="0" insertRows="0" insertHyperlinks="0" deleteColumns="0" deleteRows="0" sort="0" autoFilter="0" pivotTables="0"/>
  <autoFilter ref="A3:F3"/>
  <mergeCells count="1">
    <mergeCell ref="A1:F1"/>
  </mergeCells>
  <pageMargins left="0.70866141732283472" right="0.19685039370078741" top="0.78740157480314965" bottom="0.98425196850393704" header="0.31496062992125984" footer="0.31496062992125984"/>
  <pageSetup paperSize="9" fitToHeight="0" orientation="portrait" r:id="rId1"/>
  <headerFooter alignWithMargins="0">
    <oddHeader>&amp;L&amp;"PF Din Text Cond Pro,Regular"&amp;9Energetska obnova Dječjeg vrtića "Maslačak"&amp;C&amp;"PF Din Text Cond Pro,Regular"&amp;9TROŠKOVNIK 
&amp;R&amp;"PF Din Text Cond Pro,Regular"&amp;9Dječji vrtić "Maslačak" Belišće</oddHeader>
    <oddFooter>&amp;C&amp;"Verdana,Regular"&amp;6
&amp;R&amp;"PF Din Text Cond Pro,Regular"&amp;9&amp;P/131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view="pageBreakPreview" zoomScale="120" zoomScaleNormal="100" zoomScaleSheetLayoutView="120" workbookViewId="0">
      <pane ySplit="3" topLeftCell="A23" activePane="bottomLeft" state="frozen"/>
      <selection activeCell="C24" sqref="C24"/>
      <selection pane="bottomLeft" activeCell="E39" sqref="E39:E41"/>
    </sheetView>
  </sheetViews>
  <sheetFormatPr defaultRowHeight="11.25"/>
  <cols>
    <col min="1" max="1" width="9.7109375" style="3" customWidth="1"/>
    <col min="2" max="2" width="40.7109375" style="4" customWidth="1"/>
    <col min="3" max="3" width="5.7109375" style="5" customWidth="1"/>
    <col min="4" max="5" width="11.7109375" style="6" customWidth="1"/>
    <col min="6" max="6" width="14.7109375" style="6" customWidth="1"/>
    <col min="7" max="7" width="13.42578125" style="12" customWidth="1"/>
    <col min="8" max="95" width="9.140625" style="12"/>
    <col min="96" max="96" width="8.42578125" style="12" customWidth="1"/>
    <col min="97" max="16384" width="9.140625" style="12"/>
  </cols>
  <sheetData>
    <row r="1" spans="1:6" ht="12.75">
      <c r="A1" s="222" t="s">
        <v>181</v>
      </c>
      <c r="B1" s="223"/>
      <c r="C1" s="223"/>
      <c r="D1" s="223"/>
      <c r="E1" s="223"/>
      <c r="F1" s="224"/>
    </row>
    <row r="2" spans="1:6" s="91" customFormat="1" ht="24">
      <c r="A2" s="87" t="s">
        <v>74</v>
      </c>
      <c r="B2" s="88" t="s">
        <v>21</v>
      </c>
      <c r="C2" s="88" t="s">
        <v>24</v>
      </c>
      <c r="D2" s="89" t="s">
        <v>22</v>
      </c>
      <c r="E2" s="90" t="s">
        <v>25</v>
      </c>
      <c r="F2" s="89" t="s">
        <v>23</v>
      </c>
    </row>
    <row r="4" spans="1:6" s="14" customFormat="1" ht="72">
      <c r="A4" s="17"/>
      <c r="B4" s="13" t="s">
        <v>83</v>
      </c>
      <c r="C4" s="18"/>
      <c r="D4" s="19"/>
      <c r="E4" s="19"/>
      <c r="F4" s="19"/>
    </row>
    <row r="5" spans="1:6" s="14" customFormat="1" ht="12">
      <c r="A5" s="17"/>
      <c r="B5" s="13"/>
      <c r="C5" s="18"/>
      <c r="D5" s="19"/>
      <c r="E5" s="19"/>
      <c r="F5" s="19"/>
    </row>
    <row r="6" spans="1:6" ht="12">
      <c r="A6" s="28" t="s">
        <v>306</v>
      </c>
      <c r="B6" s="29" t="s">
        <v>132</v>
      </c>
      <c r="C6" s="30"/>
      <c r="D6" s="31"/>
      <c r="E6" s="32"/>
      <c r="F6" s="31"/>
    </row>
    <row r="7" spans="1:6">
      <c r="A7" s="7"/>
      <c r="B7" s="8"/>
      <c r="C7" s="11"/>
      <c r="D7" s="9"/>
      <c r="E7" s="2"/>
      <c r="F7" s="9"/>
    </row>
    <row r="8" spans="1:6" s="136" customFormat="1" ht="12">
      <c r="A8" s="25" t="s">
        <v>386</v>
      </c>
      <c r="B8" s="13" t="s">
        <v>165</v>
      </c>
      <c r="C8" s="15" t="s">
        <v>75</v>
      </c>
      <c r="D8" s="26">
        <v>1</v>
      </c>
      <c r="E8" s="27"/>
      <c r="F8" s="26">
        <f>ROUND((D8*E8),2)</f>
        <v>0</v>
      </c>
    </row>
    <row r="9" spans="1:6" s="136" customFormat="1" ht="12">
      <c r="A9" s="25"/>
      <c r="B9" s="13" t="s">
        <v>453</v>
      </c>
      <c r="C9" s="15"/>
      <c r="D9" s="26"/>
      <c r="E9" s="27"/>
      <c r="F9" s="26"/>
    </row>
    <row r="10" spans="1:6" s="136" customFormat="1" ht="12">
      <c r="A10" s="7"/>
      <c r="B10" s="13" t="s">
        <v>126</v>
      </c>
      <c r="C10" s="11"/>
      <c r="D10" s="10"/>
      <c r="E10" s="2"/>
      <c r="F10" s="9"/>
    </row>
    <row r="11" spans="1:6" s="136" customFormat="1" ht="12">
      <c r="A11" s="7"/>
      <c r="B11" s="13" t="s">
        <v>127</v>
      </c>
      <c r="C11" s="11"/>
      <c r="D11" s="10"/>
      <c r="E11" s="2"/>
      <c r="F11" s="9"/>
    </row>
    <row r="12" spans="1:6" s="136" customFormat="1" ht="12">
      <c r="A12" s="7"/>
      <c r="B12" s="13" t="s">
        <v>128</v>
      </c>
      <c r="C12" s="11"/>
      <c r="D12" s="10"/>
      <c r="E12" s="2"/>
      <c r="F12" s="9"/>
    </row>
    <row r="13" spans="1:6" s="136" customFormat="1" ht="12">
      <c r="A13" s="7"/>
      <c r="B13" s="13" t="s">
        <v>450</v>
      </c>
      <c r="C13" s="15" t="s">
        <v>75</v>
      </c>
      <c r="D13" s="26">
        <v>1</v>
      </c>
      <c r="E13" s="27"/>
      <c r="F13" s="26">
        <f t="shared" ref="F13:F23" si="0">ROUND((D13*E13),2)</f>
        <v>0</v>
      </c>
    </row>
    <row r="14" spans="1:6" s="136" customFormat="1" ht="12">
      <c r="A14" s="25"/>
      <c r="B14" s="13" t="s">
        <v>451</v>
      </c>
      <c r="C14" s="15" t="s">
        <v>75</v>
      </c>
      <c r="D14" s="26">
        <v>4</v>
      </c>
      <c r="E14" s="27"/>
      <c r="F14" s="26">
        <f t="shared" si="0"/>
        <v>0</v>
      </c>
    </row>
    <row r="15" spans="1:6" s="136" customFormat="1" ht="12">
      <c r="A15" s="25"/>
      <c r="B15" s="13" t="s">
        <v>452</v>
      </c>
      <c r="C15" s="15" t="s">
        <v>75</v>
      </c>
      <c r="D15" s="26">
        <v>1</v>
      </c>
      <c r="E15" s="27"/>
      <c r="F15" s="26">
        <f t="shared" si="0"/>
        <v>0</v>
      </c>
    </row>
    <row r="16" spans="1:6" s="136" customFormat="1" ht="12">
      <c r="A16" s="25"/>
      <c r="B16" s="13" t="s">
        <v>129</v>
      </c>
      <c r="C16" s="15" t="s">
        <v>75</v>
      </c>
      <c r="D16" s="26">
        <v>2</v>
      </c>
      <c r="E16" s="27"/>
      <c r="F16" s="26">
        <f t="shared" si="0"/>
        <v>0</v>
      </c>
    </row>
    <row r="17" spans="1:6" s="136" customFormat="1" ht="12">
      <c r="A17" s="25"/>
      <c r="B17" s="13" t="s">
        <v>454</v>
      </c>
      <c r="C17" s="15" t="s">
        <v>75</v>
      </c>
      <c r="D17" s="26">
        <v>4</v>
      </c>
      <c r="E17" s="27"/>
      <c r="F17" s="26">
        <f t="shared" si="0"/>
        <v>0</v>
      </c>
    </row>
    <row r="18" spans="1:6" s="136" customFormat="1" ht="12">
      <c r="A18" s="25"/>
      <c r="B18" s="13" t="s">
        <v>455</v>
      </c>
      <c r="C18" s="15" t="s">
        <v>75</v>
      </c>
      <c r="D18" s="26">
        <v>2</v>
      </c>
      <c r="E18" s="27"/>
      <c r="F18" s="26">
        <f t="shared" si="0"/>
        <v>0</v>
      </c>
    </row>
    <row r="19" spans="1:6" s="136" customFormat="1" ht="12">
      <c r="A19" s="25"/>
      <c r="B19" s="13" t="s">
        <v>130</v>
      </c>
      <c r="C19" s="15" t="s">
        <v>75</v>
      </c>
      <c r="D19" s="26">
        <v>20</v>
      </c>
      <c r="E19" s="27"/>
      <c r="F19" s="26">
        <f t="shared" si="0"/>
        <v>0</v>
      </c>
    </row>
    <row r="20" spans="1:6" s="136" customFormat="1" ht="12">
      <c r="A20" s="25"/>
      <c r="B20" s="13" t="s">
        <v>131</v>
      </c>
      <c r="C20" s="15" t="s">
        <v>75</v>
      </c>
      <c r="D20" s="26">
        <v>20</v>
      </c>
      <c r="E20" s="27"/>
      <c r="F20" s="26">
        <f t="shared" si="0"/>
        <v>0</v>
      </c>
    </row>
    <row r="21" spans="1:6" s="136" customFormat="1" ht="12" customHeight="1">
      <c r="A21" s="25"/>
      <c r="B21" s="13" t="s">
        <v>456</v>
      </c>
      <c r="C21" s="15" t="s">
        <v>75</v>
      </c>
      <c r="D21" s="26">
        <v>4</v>
      </c>
      <c r="E21" s="27"/>
      <c r="F21" s="26">
        <f t="shared" si="0"/>
        <v>0</v>
      </c>
    </row>
    <row r="22" spans="1:6" s="136" customFormat="1" ht="11.25" customHeight="1">
      <c r="A22" s="25" t="s">
        <v>387</v>
      </c>
      <c r="B22" s="13" t="s">
        <v>199</v>
      </c>
      <c r="C22" s="15" t="s">
        <v>75</v>
      </c>
      <c r="D22" s="26">
        <v>2</v>
      </c>
      <c r="E22" s="27"/>
      <c r="F22" s="26">
        <f t="shared" si="0"/>
        <v>0</v>
      </c>
    </row>
    <row r="23" spans="1:6" s="136" customFormat="1" ht="16.5" customHeight="1">
      <c r="A23" s="25" t="s">
        <v>388</v>
      </c>
      <c r="B23" s="13" t="s">
        <v>202</v>
      </c>
      <c r="C23" s="15" t="s">
        <v>75</v>
      </c>
      <c r="D23" s="26">
        <v>1</v>
      </c>
      <c r="E23" s="27"/>
      <c r="F23" s="26">
        <f t="shared" si="0"/>
        <v>0</v>
      </c>
    </row>
    <row r="24" spans="1:6" ht="12">
      <c r="A24" s="98"/>
      <c r="B24" s="101"/>
      <c r="C24" s="102"/>
      <c r="D24" s="99"/>
      <c r="E24" s="100"/>
      <c r="F24" s="99"/>
    </row>
    <row r="25" spans="1:6" ht="12">
      <c r="A25" s="34" t="s">
        <v>306</v>
      </c>
      <c r="B25" s="35" t="s">
        <v>133</v>
      </c>
      <c r="C25" s="36"/>
      <c r="D25" s="37"/>
      <c r="E25" s="38"/>
      <c r="F25" s="37">
        <f>SUM(F8:F24)</f>
        <v>0</v>
      </c>
    </row>
    <row r="26" spans="1:6" s="96" customFormat="1" ht="12">
      <c r="A26" s="20"/>
      <c r="B26" s="21"/>
      <c r="C26" s="22"/>
      <c r="D26" s="23"/>
      <c r="E26" s="24"/>
      <c r="F26" s="23"/>
    </row>
    <row r="27" spans="1:6" s="16" customFormat="1" ht="12">
      <c r="A27" s="28" t="s">
        <v>389</v>
      </c>
      <c r="B27" s="29" t="s">
        <v>86</v>
      </c>
      <c r="C27" s="30"/>
      <c r="D27" s="31"/>
      <c r="E27" s="32"/>
      <c r="F27" s="31"/>
    </row>
    <row r="28" spans="1:6" s="16" customFormat="1" ht="24">
      <c r="A28" s="7"/>
      <c r="B28" s="13" t="s">
        <v>145</v>
      </c>
      <c r="C28" s="11"/>
      <c r="D28" s="10"/>
      <c r="E28" s="2"/>
      <c r="F28" s="9"/>
    </row>
    <row r="29" spans="1:6" s="16" customFormat="1" ht="12">
      <c r="A29" s="7"/>
      <c r="B29" s="13"/>
      <c r="C29" s="11"/>
      <c r="D29" s="10"/>
      <c r="E29" s="2"/>
      <c r="F29" s="9"/>
    </row>
    <row r="30" spans="1:6" s="135" customFormat="1" ht="12">
      <c r="A30" s="25" t="s">
        <v>390</v>
      </c>
      <c r="B30" s="46" t="s">
        <v>208</v>
      </c>
      <c r="C30" s="15" t="s">
        <v>84</v>
      </c>
      <c r="D30" s="26">
        <v>1300</v>
      </c>
      <c r="E30" s="27"/>
      <c r="F30" s="26">
        <f>ROUND((D30*E30),2)</f>
        <v>0</v>
      </c>
    </row>
    <row r="31" spans="1:6" s="135" customFormat="1" ht="12">
      <c r="A31" s="25" t="s">
        <v>391</v>
      </c>
      <c r="B31" s="46" t="s">
        <v>240</v>
      </c>
      <c r="C31" s="15" t="s">
        <v>84</v>
      </c>
      <c r="D31" s="26">
        <v>520</v>
      </c>
      <c r="E31" s="27"/>
      <c r="F31" s="26">
        <f>ROUND((D31*E31),2)</f>
        <v>0</v>
      </c>
    </row>
    <row r="32" spans="1:6" s="16" customFormat="1" ht="12">
      <c r="A32" s="25" t="s">
        <v>392</v>
      </c>
      <c r="B32" s="13" t="s">
        <v>241</v>
      </c>
      <c r="C32" s="15" t="s">
        <v>84</v>
      </c>
      <c r="D32" s="211">
        <v>1820</v>
      </c>
      <c r="E32" s="212"/>
      <c r="F32" s="211">
        <f>(D32*E32)</f>
        <v>0</v>
      </c>
    </row>
    <row r="33" spans="1:6" s="16" customFormat="1" ht="12">
      <c r="A33" s="98"/>
      <c r="B33" s="101"/>
      <c r="C33" s="102"/>
      <c r="D33" s="168"/>
      <c r="E33" s="169"/>
      <c r="F33" s="168"/>
    </row>
    <row r="34" spans="1:6" s="16" customFormat="1" ht="12">
      <c r="A34" s="34" t="s">
        <v>389</v>
      </c>
      <c r="B34" s="35" t="s">
        <v>139</v>
      </c>
      <c r="C34" s="36"/>
      <c r="D34" s="37"/>
      <c r="E34" s="38"/>
      <c r="F34" s="37">
        <f>SUM(F30:F32)</f>
        <v>0</v>
      </c>
    </row>
    <row r="35" spans="1:6" ht="12">
      <c r="A35" s="7"/>
      <c r="B35" s="13"/>
      <c r="C35" s="11"/>
      <c r="D35" s="10"/>
      <c r="E35" s="2"/>
      <c r="F35" s="9"/>
    </row>
    <row r="36" spans="1:6" s="33" customFormat="1" ht="12">
      <c r="A36" s="28" t="s">
        <v>393</v>
      </c>
      <c r="B36" s="29" t="s">
        <v>137</v>
      </c>
      <c r="C36" s="30"/>
      <c r="D36" s="31"/>
      <c r="E36" s="32"/>
      <c r="F36" s="31"/>
    </row>
    <row r="37" spans="1:6" ht="24">
      <c r="A37" s="7"/>
      <c r="B37" s="13" t="s">
        <v>89</v>
      </c>
      <c r="C37" s="11"/>
      <c r="D37" s="10"/>
      <c r="E37" s="2"/>
      <c r="F37" s="9"/>
    </row>
    <row r="38" spans="1:6">
      <c r="A38" s="7"/>
      <c r="B38" s="8"/>
      <c r="C38" s="11"/>
      <c r="D38" s="10"/>
      <c r="E38" s="2"/>
      <c r="F38" s="9"/>
    </row>
    <row r="39" spans="1:6" s="135" customFormat="1" ht="12">
      <c r="A39" s="25" t="s">
        <v>394</v>
      </c>
      <c r="B39" s="13" t="s">
        <v>136</v>
      </c>
      <c r="C39" s="15" t="s">
        <v>75</v>
      </c>
      <c r="D39" s="26">
        <v>35</v>
      </c>
      <c r="E39" s="27"/>
      <c r="F39" s="26">
        <f>ROUND((D39*E39),2)</f>
        <v>0</v>
      </c>
    </row>
    <row r="40" spans="1:6" s="135" customFormat="1" ht="12">
      <c r="A40" s="25" t="s">
        <v>395</v>
      </c>
      <c r="B40" s="13" t="s">
        <v>183</v>
      </c>
      <c r="C40" s="15" t="s">
        <v>75</v>
      </c>
      <c r="D40" s="26">
        <v>35</v>
      </c>
      <c r="E40" s="27"/>
      <c r="F40" s="26">
        <f>ROUND((D40*E40),2)</f>
        <v>0</v>
      </c>
    </row>
    <row r="41" spans="1:6" s="135" customFormat="1" ht="12">
      <c r="A41" s="25" t="s">
        <v>396</v>
      </c>
      <c r="B41" s="13" t="s">
        <v>88</v>
      </c>
      <c r="C41" s="15" t="s">
        <v>75</v>
      </c>
      <c r="D41" s="26">
        <v>70</v>
      </c>
      <c r="E41" s="27"/>
      <c r="F41" s="26">
        <f>ROUND((D41*E41),2)</f>
        <v>0</v>
      </c>
    </row>
    <row r="42" spans="1:6" s="16" customFormat="1" ht="12">
      <c r="A42" s="25"/>
      <c r="B42" s="13"/>
      <c r="C42" s="15"/>
      <c r="D42" s="26"/>
      <c r="E42" s="27"/>
      <c r="F42" s="26"/>
    </row>
    <row r="43" spans="1:6" s="39" customFormat="1" ht="12">
      <c r="A43" s="34" t="s">
        <v>393</v>
      </c>
      <c r="B43" s="35" t="s">
        <v>138</v>
      </c>
      <c r="C43" s="36"/>
      <c r="D43" s="37"/>
      <c r="E43" s="38"/>
      <c r="F43" s="37">
        <f>SUM(F39:F41)</f>
        <v>0</v>
      </c>
    </row>
    <row r="44" spans="1:6" s="16" customFormat="1" ht="12">
      <c r="A44" s="20"/>
      <c r="B44" s="21"/>
      <c r="C44" s="22"/>
      <c r="D44" s="23"/>
      <c r="E44" s="24"/>
      <c r="F44" s="23"/>
    </row>
    <row r="45" spans="1:6" ht="12">
      <c r="A45" s="40"/>
      <c r="B45" s="41" t="s">
        <v>158</v>
      </c>
      <c r="C45" s="42"/>
      <c r="D45" s="43"/>
      <c r="E45" s="44"/>
      <c r="F45" s="43"/>
    </row>
    <row r="46" spans="1:6" ht="12">
      <c r="A46" s="20"/>
      <c r="B46" s="21"/>
      <c r="C46" s="22"/>
      <c r="D46" s="23"/>
      <c r="E46" s="24"/>
      <c r="F46" s="94"/>
    </row>
    <row r="47" spans="1:6" ht="12">
      <c r="A47" s="20" t="s">
        <v>20</v>
      </c>
      <c r="B47" s="21" t="s">
        <v>133</v>
      </c>
      <c r="C47" s="22"/>
      <c r="D47" s="23"/>
      <c r="E47" s="24"/>
      <c r="F47" s="94">
        <f>F25</f>
        <v>0</v>
      </c>
    </row>
    <row r="48" spans="1:6" ht="12">
      <c r="A48" s="20"/>
      <c r="B48" s="21"/>
      <c r="C48" s="22"/>
      <c r="D48" s="23"/>
      <c r="E48" s="24"/>
      <c r="F48" s="94"/>
    </row>
    <row r="49" spans="1:6" ht="12">
      <c r="A49" s="20" t="s">
        <v>77</v>
      </c>
      <c r="B49" s="21" t="s">
        <v>139</v>
      </c>
      <c r="C49" s="22"/>
      <c r="D49" s="23"/>
      <c r="E49" s="24"/>
      <c r="F49" s="94">
        <f>F34</f>
        <v>0</v>
      </c>
    </row>
    <row r="50" spans="1:6" ht="12">
      <c r="A50" s="20"/>
      <c r="B50" s="21"/>
      <c r="C50" s="22"/>
      <c r="D50" s="23"/>
      <c r="E50" s="24"/>
      <c r="F50" s="94"/>
    </row>
    <row r="51" spans="1:6" ht="12">
      <c r="A51" s="20" t="s">
        <v>77</v>
      </c>
      <c r="B51" s="21" t="s">
        <v>138</v>
      </c>
      <c r="C51" s="22"/>
      <c r="D51" s="23"/>
      <c r="E51" s="24"/>
      <c r="F51" s="94">
        <f>F43</f>
        <v>0</v>
      </c>
    </row>
    <row r="52" spans="1:6" ht="12">
      <c r="A52" s="20"/>
      <c r="B52" s="21"/>
      <c r="C52" s="22"/>
      <c r="D52" s="23"/>
      <c r="E52" s="24"/>
      <c r="F52" s="23"/>
    </row>
    <row r="53" spans="1:6" ht="12">
      <c r="A53" s="40" t="s">
        <v>149</v>
      </c>
      <c r="B53" s="41" t="s">
        <v>159</v>
      </c>
      <c r="C53" s="42"/>
      <c r="D53" s="43"/>
      <c r="E53" s="44"/>
      <c r="F53" s="43">
        <f>SUM(F47:F51)</f>
        <v>0</v>
      </c>
    </row>
    <row r="54" spans="1:6" ht="12">
      <c r="B54" s="140" t="s">
        <v>150</v>
      </c>
      <c r="C54" s="141"/>
      <c r="D54" s="142"/>
      <c r="E54" s="143"/>
      <c r="F54" s="132">
        <f>F53*0.25</f>
        <v>0</v>
      </c>
    </row>
    <row r="55" spans="1:6" ht="12">
      <c r="A55" s="40"/>
      <c r="B55" s="41" t="s">
        <v>160</v>
      </c>
      <c r="C55" s="42"/>
      <c r="D55" s="43"/>
      <c r="E55" s="44"/>
      <c r="F55" s="43">
        <f>F53+F54</f>
        <v>0</v>
      </c>
    </row>
    <row r="56" spans="1:6">
      <c r="E56" s="1"/>
    </row>
    <row r="57" spans="1:6">
      <c r="E57" s="1"/>
    </row>
  </sheetData>
  <sheetProtection formatCells="0" formatColumns="0" formatRows="0" insertColumns="0" insertRows="0" insertHyperlinks="0" deleteColumns="0" deleteRows="0" sort="0" autoFilter="0" pivotTables="0"/>
  <autoFilter ref="A3:F3"/>
  <mergeCells count="1">
    <mergeCell ref="A1:F1"/>
  </mergeCells>
  <pageMargins left="0.70866141732283472" right="0.19685039370078741" top="0.78740157480314965" bottom="0.98425196850393704" header="0.31496062992125984" footer="0.31496062992125984"/>
  <pageSetup paperSize="9" firstPageNumber="77" fitToHeight="0" orientation="portrait" r:id="rId1"/>
  <headerFooter alignWithMargins="0">
    <oddHeader>&amp;L&amp;"PF Din Text Cond Pro,Regular"&amp;9Energetska obnova Dječjeg vrtića "Maslačak"&amp;C&amp;"PF Din Text Cond Pro,Regular"&amp;9TROŠKOVNIK &amp;"Verdana,Regular"&amp;6
&amp;R&amp;"PF Din Text Cond Pro,Regular"&amp;9Dječji vrtić "Maslačak" Belišće</oddHeader>
    <oddFooter>&amp;R&amp;"PF Din Text Cond Pro,Regular"&amp;9&amp;P/131</oddFooter>
  </headerFooter>
  <rowBreaks count="1" manualBreakCount="1">
    <brk id="43"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view="pageBreakPreview" zoomScale="120" zoomScaleNormal="100" zoomScaleSheetLayoutView="120" workbookViewId="0">
      <pane ySplit="3" topLeftCell="A8" activePane="bottomLeft" state="frozen"/>
      <selection activeCell="C24" sqref="C24"/>
      <selection pane="bottomLeft" activeCell="E37" sqref="E37"/>
    </sheetView>
  </sheetViews>
  <sheetFormatPr defaultRowHeight="11.25"/>
  <cols>
    <col min="1" max="1" width="9.7109375" style="3" customWidth="1"/>
    <col min="2" max="2" width="40.7109375" style="4" customWidth="1"/>
    <col min="3" max="3" width="5.7109375" style="5" customWidth="1"/>
    <col min="4" max="5" width="11.7109375" style="6" customWidth="1"/>
    <col min="6" max="6" width="14.7109375" style="6" customWidth="1"/>
    <col min="7" max="7" width="13.42578125" style="12" customWidth="1"/>
    <col min="8" max="95" width="9.140625" style="12"/>
    <col min="96" max="96" width="8.42578125" style="12" customWidth="1"/>
    <col min="97" max="16384" width="9.140625" style="12"/>
  </cols>
  <sheetData>
    <row r="1" spans="1:6" ht="12.75">
      <c r="A1" s="222" t="s">
        <v>397</v>
      </c>
      <c r="B1" s="223"/>
      <c r="C1" s="223"/>
      <c r="D1" s="223"/>
      <c r="E1" s="223"/>
      <c r="F1" s="224"/>
    </row>
    <row r="2" spans="1:6" s="91" customFormat="1" ht="24">
      <c r="A2" s="87" t="s">
        <v>74</v>
      </c>
      <c r="B2" s="88" t="s">
        <v>21</v>
      </c>
      <c r="C2" s="88" t="s">
        <v>24</v>
      </c>
      <c r="D2" s="89" t="s">
        <v>22</v>
      </c>
      <c r="E2" s="90" t="s">
        <v>25</v>
      </c>
      <c r="F2" s="89" t="s">
        <v>23</v>
      </c>
    </row>
    <row r="4" spans="1:6" s="14" customFormat="1" ht="72">
      <c r="A4" s="17"/>
      <c r="B4" s="13" t="s">
        <v>83</v>
      </c>
      <c r="C4" s="18"/>
      <c r="D4" s="19"/>
      <c r="E4" s="19"/>
      <c r="F4" s="19"/>
    </row>
    <row r="6" spans="1:6" s="33" customFormat="1" ht="12">
      <c r="A6" s="28" t="s">
        <v>255</v>
      </c>
      <c r="B6" s="29" t="s">
        <v>161</v>
      </c>
      <c r="C6" s="30"/>
      <c r="D6" s="31"/>
      <c r="E6" s="32"/>
      <c r="F6" s="31"/>
    </row>
    <row r="7" spans="1:6" ht="48">
      <c r="A7" s="7"/>
      <c r="B7" s="13" t="s">
        <v>90</v>
      </c>
      <c r="C7" s="11"/>
      <c r="D7" s="10"/>
      <c r="E7" s="2"/>
      <c r="F7" s="9"/>
    </row>
    <row r="8" spans="1:6">
      <c r="A8" s="7"/>
      <c r="B8" s="8"/>
      <c r="C8" s="11"/>
      <c r="D8" s="10"/>
      <c r="E8" s="2"/>
      <c r="F8" s="9"/>
    </row>
    <row r="9" spans="1:6" s="135" customFormat="1" ht="12">
      <c r="A9" s="25" t="s">
        <v>257</v>
      </c>
      <c r="B9" s="13" t="s">
        <v>91</v>
      </c>
      <c r="C9" s="15" t="s">
        <v>84</v>
      </c>
      <c r="D9" s="26">
        <v>180</v>
      </c>
      <c r="E9" s="27"/>
      <c r="F9" s="26">
        <f>ROUND((D9*E9),2)</f>
        <v>0</v>
      </c>
    </row>
    <row r="10" spans="1:6" s="136" customFormat="1" ht="12">
      <c r="A10" s="25" t="s">
        <v>264</v>
      </c>
      <c r="B10" s="13" t="s">
        <v>92</v>
      </c>
      <c r="C10" s="15" t="s">
        <v>84</v>
      </c>
      <c r="D10" s="26">
        <v>30</v>
      </c>
      <c r="E10" s="27"/>
      <c r="F10" s="26">
        <f>ROUND((D10*E10),2)</f>
        <v>0</v>
      </c>
    </row>
    <row r="11" spans="1:6" s="136" customFormat="1" ht="12">
      <c r="A11" s="25" t="s">
        <v>267</v>
      </c>
      <c r="B11" s="13" t="s">
        <v>93</v>
      </c>
      <c r="C11" s="15" t="s">
        <v>75</v>
      </c>
      <c r="D11" s="26">
        <v>30</v>
      </c>
      <c r="E11" s="27"/>
      <c r="F11" s="26">
        <f>ROUND((D11*E11),2)</f>
        <v>0</v>
      </c>
    </row>
    <row r="12" spans="1:6" ht="12">
      <c r="A12" s="7"/>
      <c r="B12" s="13"/>
      <c r="C12" s="11"/>
      <c r="D12" s="10"/>
      <c r="E12" s="2"/>
      <c r="F12" s="9"/>
    </row>
    <row r="13" spans="1:6" s="39" customFormat="1" ht="12">
      <c r="A13" s="34" t="s">
        <v>255</v>
      </c>
      <c r="B13" s="35" t="s">
        <v>162</v>
      </c>
      <c r="C13" s="36"/>
      <c r="D13" s="37"/>
      <c r="E13" s="38"/>
      <c r="F13" s="37">
        <f>SUM(F9:F12)</f>
        <v>0</v>
      </c>
    </row>
    <row r="14" spans="1:6">
      <c r="E14" s="1"/>
    </row>
    <row r="15" spans="1:6">
      <c r="E15" s="1"/>
    </row>
    <row r="16" spans="1:6" ht="24">
      <c r="A16" s="28" t="s">
        <v>271</v>
      </c>
      <c r="B16" s="29" t="s">
        <v>163</v>
      </c>
      <c r="C16" s="30"/>
      <c r="D16" s="31"/>
      <c r="E16" s="32"/>
      <c r="F16" s="31"/>
    </row>
    <row r="17" spans="1:6" ht="72">
      <c r="A17" s="7"/>
      <c r="B17" s="13" t="s">
        <v>94</v>
      </c>
      <c r="C17" s="11"/>
      <c r="D17" s="10"/>
      <c r="E17" s="2"/>
      <c r="F17" s="9"/>
    </row>
    <row r="18" spans="1:6">
      <c r="A18" s="7"/>
      <c r="B18" s="8"/>
      <c r="C18" s="11"/>
      <c r="D18" s="10"/>
      <c r="E18" s="2"/>
      <c r="F18" s="9"/>
    </row>
    <row r="19" spans="1:6" s="136" customFormat="1" ht="12">
      <c r="A19" s="25" t="s">
        <v>274</v>
      </c>
      <c r="B19" s="13" t="s">
        <v>95</v>
      </c>
      <c r="C19" s="15" t="s">
        <v>84</v>
      </c>
      <c r="D19" s="26">
        <v>220</v>
      </c>
      <c r="E19" s="27"/>
      <c r="F19" s="26">
        <f>ROUND((D19*E19),2)</f>
        <v>0</v>
      </c>
    </row>
    <row r="20" spans="1:6" s="136" customFormat="1" ht="12">
      <c r="A20" s="25"/>
      <c r="B20" s="13" t="s">
        <v>108</v>
      </c>
      <c r="C20" s="15"/>
      <c r="D20" s="26"/>
      <c r="E20" s="27"/>
      <c r="F20" s="26"/>
    </row>
    <row r="21" spans="1:6" s="136" customFormat="1" ht="12">
      <c r="A21" s="25" t="s">
        <v>275</v>
      </c>
      <c r="B21" s="13" t="s">
        <v>93</v>
      </c>
      <c r="C21" s="15" t="s">
        <v>75</v>
      </c>
      <c r="D21" s="26">
        <v>35</v>
      </c>
      <c r="E21" s="27"/>
      <c r="F21" s="26">
        <f>ROUND((D21*E21),2)</f>
        <v>0</v>
      </c>
    </row>
    <row r="22" spans="1:6" s="136" customFormat="1" ht="12">
      <c r="A22" s="25" t="s">
        <v>398</v>
      </c>
      <c r="B22" s="13" t="s">
        <v>96</v>
      </c>
      <c r="C22" s="15" t="s">
        <v>75</v>
      </c>
      <c r="D22" s="26">
        <v>14</v>
      </c>
      <c r="E22" s="27"/>
      <c r="F22" s="26">
        <f>ROUND((D22*E22),2)</f>
        <v>0</v>
      </c>
    </row>
    <row r="23" spans="1:6" s="136" customFormat="1" ht="12">
      <c r="A23" s="25" t="s">
        <v>399</v>
      </c>
      <c r="B23" s="13" t="s">
        <v>98</v>
      </c>
      <c r="C23" s="15" t="s">
        <v>75</v>
      </c>
      <c r="D23" s="26">
        <v>14</v>
      </c>
      <c r="E23" s="27"/>
      <c r="F23" s="26">
        <f>ROUND((D23*E23),2)</f>
        <v>0</v>
      </c>
    </row>
    <row r="24" spans="1:6" s="136" customFormat="1" ht="12">
      <c r="A24" s="25" t="s">
        <v>400</v>
      </c>
      <c r="B24" s="13" t="s">
        <v>107</v>
      </c>
      <c r="C24" s="15" t="s">
        <v>75</v>
      </c>
      <c r="D24" s="26">
        <v>220</v>
      </c>
      <c r="E24" s="27"/>
      <c r="F24" s="26">
        <f>ROUND((D24*E24),2)</f>
        <v>0</v>
      </c>
    </row>
    <row r="25" spans="1:6" s="136" customFormat="1" ht="12">
      <c r="A25" s="25" t="s">
        <v>401</v>
      </c>
      <c r="B25" s="13" t="s">
        <v>97</v>
      </c>
      <c r="C25" s="15" t="s">
        <v>75</v>
      </c>
      <c r="D25" s="26">
        <v>16</v>
      </c>
      <c r="E25" s="27"/>
      <c r="F25" s="26">
        <f>ROUND((D25*E25),2)</f>
        <v>0</v>
      </c>
    </row>
    <row r="26" spans="1:6">
      <c r="E26" s="1"/>
    </row>
    <row r="27" spans="1:6" s="119" customFormat="1" ht="12.75" customHeight="1">
      <c r="A27" s="115" t="s">
        <v>271</v>
      </c>
      <c r="B27" s="35" t="s">
        <v>164</v>
      </c>
      <c r="C27" s="116"/>
      <c r="D27" s="117"/>
      <c r="E27" s="118"/>
      <c r="F27" s="117">
        <f>SUM(F19:F26)</f>
        <v>0</v>
      </c>
    </row>
    <row r="28" spans="1:6">
      <c r="E28" s="1"/>
    </row>
    <row r="29" spans="1:6">
      <c r="E29" s="1"/>
    </row>
    <row r="30" spans="1:6" s="45" customFormat="1" ht="12">
      <c r="A30" s="40" t="s">
        <v>174</v>
      </c>
      <c r="B30" s="41" t="s">
        <v>99</v>
      </c>
      <c r="C30" s="42"/>
      <c r="D30" s="43"/>
      <c r="E30" s="44"/>
      <c r="F30" s="43"/>
    </row>
    <row r="31" spans="1:6" s="16" customFormat="1" ht="12">
      <c r="A31" s="20"/>
      <c r="B31" s="21"/>
      <c r="C31" s="22"/>
      <c r="D31" s="23"/>
      <c r="E31" s="24"/>
      <c r="F31" s="23"/>
    </row>
    <row r="32" spans="1:6" s="16" customFormat="1" ht="12">
      <c r="A32" s="20" t="s">
        <v>20</v>
      </c>
      <c r="B32" s="21" t="s">
        <v>162</v>
      </c>
      <c r="C32" s="22"/>
      <c r="D32" s="23"/>
      <c r="E32" s="24"/>
      <c r="F32" s="94">
        <f>F13</f>
        <v>0</v>
      </c>
    </row>
    <row r="33" spans="1:6" s="16" customFormat="1" ht="12">
      <c r="A33" s="20"/>
      <c r="B33" s="21"/>
      <c r="C33" s="22"/>
      <c r="D33" s="23"/>
      <c r="E33" s="24"/>
      <c r="F33" s="94"/>
    </row>
    <row r="34" spans="1:6" s="16" customFormat="1" ht="12.75" customHeight="1">
      <c r="A34" s="20" t="s">
        <v>76</v>
      </c>
      <c r="B34" s="21" t="s">
        <v>164</v>
      </c>
      <c r="C34" s="22"/>
      <c r="D34" s="23"/>
      <c r="E34" s="24"/>
      <c r="F34" s="94">
        <f>F27</f>
        <v>0</v>
      </c>
    </row>
    <row r="35" spans="1:6" s="16" customFormat="1" ht="12">
      <c r="A35" s="20"/>
      <c r="B35" s="21"/>
      <c r="C35" s="22"/>
      <c r="D35" s="23"/>
      <c r="E35" s="24"/>
      <c r="F35" s="94"/>
    </row>
    <row r="36" spans="1:6" s="45" customFormat="1" ht="12">
      <c r="A36" s="40" t="s">
        <v>174</v>
      </c>
      <c r="B36" s="41" t="s">
        <v>111</v>
      </c>
      <c r="C36" s="42"/>
      <c r="D36" s="43"/>
      <c r="E36" s="44"/>
      <c r="F36" s="95">
        <f>SUM(F32:F35)</f>
        <v>0</v>
      </c>
    </row>
    <row r="37" spans="1:6" s="16" customFormat="1" ht="12">
      <c r="A37" s="20"/>
      <c r="B37" s="208" t="s">
        <v>150</v>
      </c>
      <c r="C37" s="22"/>
      <c r="D37" s="23"/>
      <c r="E37" s="24"/>
      <c r="F37" s="94">
        <f>F36*0.25</f>
        <v>0</v>
      </c>
    </row>
    <row r="38" spans="1:6" s="45" customFormat="1" ht="24">
      <c r="A38" s="183"/>
      <c r="B38" s="203" t="s">
        <v>204</v>
      </c>
      <c r="C38" s="204"/>
      <c r="D38" s="205"/>
      <c r="E38" s="206"/>
      <c r="F38" s="207">
        <f>SUM(F36:F37)</f>
        <v>0</v>
      </c>
    </row>
    <row r="39" spans="1:6">
      <c r="E39" s="1"/>
    </row>
  </sheetData>
  <sheetProtection formatCells="0" formatColumns="0" formatRows="0" insertColumns="0" insertRows="0" insertHyperlinks="0" deleteColumns="0" deleteRows="0" sort="0" autoFilter="0" pivotTables="0"/>
  <autoFilter ref="A3:F3"/>
  <mergeCells count="1">
    <mergeCell ref="A1:F1"/>
  </mergeCells>
  <pageMargins left="0.70866141732283472" right="0.19685039370078741" top="0.78740157480314965" bottom="0.98425196850393704" header="0.31496062992125984" footer="0.31496062992125984"/>
  <pageSetup paperSize="9" fitToHeight="0" orientation="portrait" r:id="rId1"/>
  <headerFooter alignWithMargins="0">
    <oddHeader>&amp;L&amp;"PF Din Text Cond Pro,Regular"&amp;9Energetska obnova Dječjeg vrtića "Maslačak"&amp;C&amp;"PF Din Text Cond Pro,Regular"&amp;9TROŠKOVNIK &amp;"Verdana,Regular"&amp;6
&amp;R&amp;"PF Din Text Cond Pro,Regular"&amp;9Dječji vrtić "Maslačak" Belišće</oddHeader>
    <oddFooter>&amp;R&amp;"PF Din Text Cond Pro,Regular"&amp;9&amp;P/131</oddFooter>
  </headerFooter>
  <rowBreaks count="1" manualBreakCount="1">
    <brk id="2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Rekapitulacija</vt:lpstr>
      <vt:lpstr>00. Opći uvjeti </vt:lpstr>
      <vt:lpstr>01. El. ormari</vt:lpstr>
      <vt:lpstr>02. Rasvjeta</vt:lpstr>
      <vt:lpstr>03. El. instalacija</vt:lpstr>
      <vt:lpstr>04. Vatrodojava</vt:lpstr>
      <vt:lpstr>05. Grijanje i ventilacija</vt:lpstr>
      <vt:lpstr>06. Komunikacijski ormar</vt:lpstr>
      <vt:lpstr>07. Uzemljivac</vt:lpstr>
      <vt:lpstr>08. Nadzor</vt:lpstr>
      <vt:lpstr>'00. Opći uvjeti '!Print_Area</vt:lpstr>
      <vt:lpstr>'01. El. ormari'!Print_Area</vt:lpstr>
      <vt:lpstr>'02. Rasvjeta'!Print_Area</vt:lpstr>
      <vt:lpstr>'03. El. instalacija'!Print_Area</vt:lpstr>
      <vt:lpstr>'04. Vatrodojava'!Print_Area</vt:lpstr>
      <vt:lpstr>'05. Grijanje i ventilacija'!Print_Area</vt:lpstr>
      <vt:lpstr>'06. Komunikacijski ormar'!Print_Area</vt:lpstr>
      <vt:lpstr>'07. Uzemljivac'!Print_Area</vt:lpstr>
      <vt:lpstr>'08. Nadzor'!Print_Area</vt:lpstr>
      <vt:lpstr>Rekapitulacija!Print_Area</vt:lpstr>
      <vt:lpstr>'00. Opći uvjeti '!Print_Titles</vt:lpstr>
      <vt:lpstr>'01. El. ormari'!Print_Titles</vt:lpstr>
      <vt:lpstr>'02. Rasvjeta'!Print_Titles</vt:lpstr>
      <vt:lpstr>'03. El. instalacija'!Print_Titles</vt:lpstr>
      <vt:lpstr>'04. Vatrodojava'!Print_Titles</vt:lpstr>
      <vt:lpstr>'05. Grijanje i ventilacija'!Print_Titles</vt:lpstr>
      <vt:lpstr>'06. Komunikacijski ormar'!Print_Titles</vt:lpstr>
      <vt:lpstr>'07. Uzemljivac'!Print_Titles</vt:lpstr>
      <vt:lpstr>'08. Nadzor'!Print_Titles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Domagoj</dc:creator>
  <cp:lastModifiedBy>Tea</cp:lastModifiedBy>
  <cp:lastPrinted>2016-04-18T08:09:49Z</cp:lastPrinted>
  <dcterms:created xsi:type="dcterms:W3CDTF">2005-04-13T07:54:49Z</dcterms:created>
  <dcterms:modified xsi:type="dcterms:W3CDTF">2017-11-15T08:58:58Z</dcterms:modified>
</cp:coreProperties>
</file>