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625"/>
  <workbookPr defaultThemeVersion="124226"/>
  <mc:AlternateContent xmlns:mc="http://schemas.openxmlformats.org/markup-compatibility/2006">
    <mc:Choice Requires="x15">
      <x15ac:absPath xmlns:x15ac="http://schemas.microsoft.com/office/spreadsheetml/2010/11/ac" url="D:\Dokumenti Tea\Desktop\"/>
    </mc:Choice>
  </mc:AlternateContent>
  <bookViews>
    <workbookView xWindow="0" yWindow="0" windowWidth="24000" windowHeight="9135" tabRatio="574"/>
  </bookViews>
  <sheets>
    <sheet name="DI-104-GP-2015" sheetId="1" r:id="rId1"/>
  </sheets>
  <definedNames>
    <definedName name="_xlnm.Print_Area" localSheetId="0">'DI-104-GP-2015'!$A$1:$H$488</definedName>
  </definedNames>
  <calcPr calcId="171027"/>
</workbook>
</file>

<file path=xl/calcChain.xml><?xml version="1.0" encoding="utf-8"?>
<calcChain xmlns="http://schemas.openxmlformats.org/spreadsheetml/2006/main">
  <c r="E232" i="1" l="1"/>
  <c r="G232" i="1" s="1"/>
  <c r="G246" i="1" s="1"/>
  <c r="G23" i="1" s="1"/>
  <c r="E147" i="1"/>
  <c r="G147" i="1" s="1"/>
  <c r="G146" i="1"/>
  <c r="G486" i="1"/>
  <c r="G488" i="1"/>
  <c r="G27" i="1" s="1"/>
  <c r="G355" i="1"/>
  <c r="G456" i="1"/>
  <c r="G455" i="1"/>
  <c r="G453" i="1"/>
  <c r="G123" i="1"/>
  <c r="G84" i="1"/>
  <c r="G479" i="1"/>
  <c r="G476" i="1"/>
  <c r="G473" i="1"/>
  <c r="G470" i="1"/>
  <c r="G467" i="1"/>
  <c r="G464" i="1"/>
  <c r="G462" i="1"/>
  <c r="G482" i="1" s="1"/>
  <c r="G26" i="1" s="1"/>
  <c r="G269" i="1"/>
  <c r="G215" i="1"/>
  <c r="G211" i="1"/>
  <c r="G203" i="1"/>
  <c r="G207" i="1"/>
  <c r="G93" i="1"/>
  <c r="G88" i="1"/>
  <c r="G136" i="1"/>
  <c r="G266" i="1"/>
  <c r="G257" i="1"/>
  <c r="G260" i="1"/>
  <c r="G261" i="1"/>
  <c r="G262" i="1"/>
  <c r="G263" i="1"/>
  <c r="G264" i="1"/>
  <c r="G265" i="1"/>
  <c r="G451" i="1"/>
  <c r="G447" i="1"/>
  <c r="G443" i="1"/>
  <c r="G439" i="1"/>
  <c r="G435" i="1"/>
  <c r="G431" i="1"/>
  <c r="G427" i="1"/>
  <c r="G423" i="1"/>
  <c r="G419" i="1"/>
  <c r="G415" i="1"/>
  <c r="G411" i="1"/>
  <c r="G407" i="1"/>
  <c r="G403" i="1"/>
  <c r="G399" i="1"/>
  <c r="G395" i="1"/>
  <c r="G391" i="1"/>
  <c r="G387" i="1"/>
  <c r="G383" i="1"/>
  <c r="G379" i="1"/>
  <c r="G375" i="1"/>
  <c r="G371" i="1"/>
  <c r="G367" i="1"/>
  <c r="G363" i="1"/>
  <c r="G359" i="1"/>
  <c r="G353" i="1"/>
  <c r="G349" i="1"/>
  <c r="G345" i="1"/>
  <c r="G341" i="1"/>
  <c r="G337" i="1"/>
  <c r="G333" i="1"/>
  <c r="G329" i="1"/>
  <c r="G325" i="1"/>
  <c r="G321" i="1"/>
  <c r="G317" i="1"/>
  <c r="G313" i="1"/>
  <c r="G309" i="1"/>
  <c r="G305" i="1"/>
  <c r="G301" i="1"/>
  <c r="G297" i="1"/>
  <c r="G293" i="1"/>
  <c r="G289" i="1"/>
  <c r="G285" i="1"/>
  <c r="G458" i="1" s="1"/>
  <c r="G25" i="1" s="1"/>
  <c r="G281" i="1"/>
  <c r="G90" i="1"/>
  <c r="G244" i="1"/>
  <c r="G238" i="1"/>
  <c r="G219" i="1"/>
  <c r="G187" i="1"/>
  <c r="G195" i="1"/>
  <c r="G148" i="1"/>
  <c r="G145" i="1"/>
  <c r="G140" i="1"/>
  <c r="G152" i="1" s="1"/>
  <c r="G21" i="1" s="1"/>
  <c r="G121" i="1"/>
  <c r="G117" i="1"/>
  <c r="G126" i="1" s="1"/>
  <c r="G20" i="1" s="1"/>
  <c r="G113" i="1"/>
  <c r="G74" i="1"/>
  <c r="G69" i="1"/>
  <c r="G65" i="1"/>
  <c r="G61" i="1"/>
  <c r="G79" i="1"/>
  <c r="G199" i="1"/>
  <c r="G101" i="1"/>
  <c r="G97" i="1"/>
  <c r="G56" i="1"/>
  <c r="G104" i="1" s="1"/>
  <c r="G19" i="1" s="1"/>
  <c r="G28" i="1" s="1"/>
  <c r="G191" i="1"/>
  <c r="G181" i="1"/>
  <c r="G52" i="1"/>
  <c r="G271" i="1"/>
  <c r="G24" i="1" s="1"/>
  <c r="G222" i="1"/>
  <c r="G22" i="1" s="1"/>
  <c r="G29" i="1" l="1"/>
  <c r="G30" i="1" s="1"/>
</calcChain>
</file>

<file path=xl/sharedStrings.xml><?xml version="1.0" encoding="utf-8"?>
<sst xmlns="http://schemas.openxmlformats.org/spreadsheetml/2006/main" count="374" uniqueCount="283">
  <si>
    <t xml:space="preserve">Obrada svih vidnih površina postojećih drvenih stupova koji su između prozorskih stavki oznake P5 i P7. 
Presjek stupova 8x12 cm, razvijena širina 40cm. Rad obuhvaća čišćenje, brušenje površine do potpune čistoće, te dvokratni premaz zaštitnom bojom za drvo tipa lazur. Nakon ugradbe novih bravarskih stavki na vanjsku površinu stupova ugraditi obloge iz istovrsnog materijala i jedbnake završne obrade kao profili bravarskih stavki. Napomena: ako će se obloga montirati učvrščivanjem direktno na stup, obavezno osigurati raznak između drva i obloge min 1 cm i osigurati otjecanje eventualnog kondenzata.
Stupova visine 255 cm 12 kom, stupova visine 165 cm 14 komada. </t>
  </si>
  <si>
    <t>8.7.</t>
  </si>
  <si>
    <t>Demontaža i kasnije ponovna montaža dijela ograde parcele na mjestima gdje je to nužno za postavu, tj. montažu fasadne skele. Predvidivo radnih sati bravara 10, obuhvatiti eventualno popravak boje u slučaju rezanja i varenja ograde.</t>
  </si>
  <si>
    <t xml:space="preserve">8. </t>
  </si>
  <si>
    <t xml:space="preserve">Dvokrilni prozor. Jedno krilo otklopno-zaokretno, drugo zaokretno.
U stavku uključena unutarnja PVC i vanjska alu klupčica.
Sve prema shemi.                                                                                              ZIDARSKA MJERA: 178/96cm                                                                                                                        ETAŽA: PRIZEMLJE                                                                                                       GRAFIČKI DIO - STAVKA OTVORA: P17    </t>
  </si>
  <si>
    <t xml:space="preserve">Dvokrilni otklopno-zaokretni prozor.   
Komplet s kutijom i alu roletom u boji po izboru projektanta.  
U stavku uključena unutarnja PVC i vanjska alu klupčica.
Sve prema shemi.                                                                      ZIDARSKA MJERA: 204/150cm                                                           ZAŠTITA OD SUNCA: ALU. ROLETA                                                               ETAŽA: PRIZEMLJE                                                                                                        GRAFIČKI DIO - STAVKA OTVORA: P18    </t>
  </si>
  <si>
    <t xml:space="preserve">Peterokrilni prozor s tri otklopno-zaokretni krila i dva fiksna.  
Komplet s kutijom i alu roletom u boji po izboru projektanta.  
U stavku uključena unutarnja PVC i vanjska alu klupčica.
Sve prema shemi.                                                                                ZIDARSKA MJERA: 469/150cm                                                           ZAŠTITA OD SUNCA: ALU. ROLETA                                                               ETAŽA: PRIZEMLJE                                                                                                      GRAFIČKI DIO - STAVKA OTVORA: P19    </t>
  </si>
  <si>
    <t xml:space="preserve">Otklopno-zaokretni jednokrilni prozor.    
U stavku uključena unutarnja PVC i vanjska alu klupčica.
Sve prema shemi.                                                                                                 ZIDARSKA MJERA: 89/82cm                                                                                                                        ETAŽA: PRIZEMLJE                                                                                                         GRAFIČKI DIO - STAVKA OTVORA: P20    </t>
  </si>
  <si>
    <t xml:space="preserve">Otklopno-zaokretni dvokrilni prozor.     
U stavku uključena unutarnja PVC i vanjska alu klupčica.
Sve prema shemi.                                                                                               ZIDARSKA MJERA: 180/85cm                                                                                                                        ETAŽA: PRIZEMLJE                                                                                                  GRAFIČKI DIO - STAVKA OTVORA: P21    </t>
  </si>
  <si>
    <t xml:space="preserve">Otklopno-zaokretni jednokrilni prozor.   
U stavku uključena unutarnja PVC i vanjska alu klupčica.
Sve prema shemi.                                                                                                ZIDARSKA MJERA: 77/119cm                                                                                                                        ETAŽA: PRIZEMLJE                                                                                                GRAFIČKI DIO - STAVKA OTVORA: P22    </t>
  </si>
  <si>
    <t xml:space="preserve">Dvokrilni prozor. Jedno krilo otklopno-zaokretno, drugo zaokretno. 
U stavku uključena unutarnja PVC i vanjska alu klupčica.
Sve prema shemi.                                                                                                  ZIDARSKA MJERA: 164/94cm                                                                                                                        ETAŽA: PRIZEMLJE                                                                                              GRAFIČKI DIO - STAVKA OTVORA: P23    </t>
  </si>
  <si>
    <t xml:space="preserve">Trokrilni prozor s dva bočna otklopno-zaokretni krila i središnjim fiksnim.  
Komplet s kutijom i alu roletom u boji po izboru projektanta.  
U stavku uključena unutarnja PVC i vanjska alu klupčica.
Sve prema shemi.                                                                                              ZIDARSKA MJERA: 318/167cm                                                           ZAŠTITA OD SUNCA: ALU. ROLETA                                                                                                                                                            ETAŽA: PRIZEMLJE                                                                                                GRAFIČKI DIO - STAVKA OTVORA: P24    </t>
  </si>
  <si>
    <t xml:space="preserve">Višedijelni prozor, podijeljen u tri vertikalna i dva horizontalna polja, od kojih su gornja tri polja otklopno-zaokretna krila, a donja tri polja otklopna krila. 
Komplet s kutijom i alu roletom u boji po izboru projektanta.  
U stavku uključena unutarnja PVC i vanjska alu klupčica.
Sve prema shemi.                                                                                                ZIDARSKA MJERA: 310/199cm                                                            ZAŠTITA OD SUNCA: ALU. ROLETA                                                                                                                                                           ETAŽA: PRIZEMLJE                                                                                                           GRAFIČKI DIO - STAVKA OTVORA: P25  </t>
  </si>
  <si>
    <t xml:space="preserve">Dvodijelni prozor pri čemu je gornje polje otklopno-zaokretno krilo, a donje polje otklopno krilo.     
Komplet s kutijom i alu roletom u boji po izboru projektanta.  
U stavku uključena unutarnja PVC i vanjska alu klupčica.
Sve prema shemi.                                                                                                ZIDARSKA MJERA: 111/199cm                                                            ZAŠTITA OD SUNCA: ALU. ROLETA                                                                                                                                                           ETAŽA: PRIZEMLJE                                                                                                 GRAFIČKI DIO - STAVKA OTVORA: P26  </t>
  </si>
  <si>
    <t xml:space="preserve">Višedijelni prozor, podijeljen u tri vertikalna i dva horizontalna polja, od kojih su gornja tri polja otklopno-zaokretna krila, a donja tri polja otklopna krila        
Komplet s kutijom i alu roletom u boji po izboru projektanta.  
U stavku uključena unutarnja PVC i vanjska alu klupčica.
Sve prema shemi.                                                                                                  ZIDARSKA MJERA: 322/200cm                                                            ZAŠTITA OD SUNCA: ALU. ROLETA                                                                                                                                                           ETAŽA: PRIZEMLJE                                                                                                  GRAFIČKI DIO - STAVKA OTVORA: P27  </t>
  </si>
  <si>
    <t xml:space="preserve">Zaokretna ulazna vrata ispunjena punom, tipskom, aluminijskom ispunom i sa otklopnim ostakljenim nadsvjetlom. 
U stavku uključena platnena roleta tipa 'flos' na plastičnim nosačima, spuštanje i dizanje lančićem. Tip i boja platna prema odabiru investitora. 
Sve prema shemi.                                                                                               ZIDARSKA MJERA: 98/258cm                                                            ZAŠTITA OD SUNCA: TKANINA                                                                                                                                                           ETAŽA: PRIZEMLJE                                                                                                   GRAFIČKI DIO - STAVKA OTVORA: V6  </t>
  </si>
  <si>
    <t xml:space="preserve">Dvokrilni otklopno zaokretni prozor.    
U stavku uključena unutarnja PVC i vanjska alu klupčica te platnena roleta tipa 'flos' na plastičnim nosačima, spuštanje i dizanje lančićem. Tip i boja platna prema odabiru investitora. 
Sve prema shemi.                                                                                                ZIDARSKA MJERA: 177/96cm                                                              ZAŠTITA OD SUNCA: TKANINA                                                                                                                                                                                                                                                                                ETAŽA: PRIZEMLJE                                                                                                         GRAFIČKI DIO - STAVKA OTVORA: P28    </t>
  </si>
  <si>
    <t xml:space="preserve">Zaokretna ulazna vrata ispunjena punom, tipskom, aluminijskom ispunom i sa otklopnim ostakljenim nadsvjetlom.
U stavku uključena unutarnja PVC i vanjska alu klupčica te platnena roleta tipa 'flos' na plastičnim nosačima, spuštanje i dizanje lančićem. Tip i boja platna prema odabiru investitora. 
Sve prema shemi.                                                                                                            ZIDARSKA MJERA: 98/255cm                                                            ZAŠTITA OD SUNCA: TKANINA                                                                                                                                                           ETAŽA: PRIZEMLJE                                                                                                   GRAFIČKI DIO - STAVKA OTVORA: V7  </t>
  </si>
  <si>
    <t xml:space="preserve">Dvokrilni otklopno zaokretni prozor.
U stavku uključena unutarnja PVC i vanjska alu klupčica te platnena roleta tipa 'flos' na plastičnim nosačima, spuštanje i dizanje lančićem. Tip i boja platna prema odabiru investitora. 
Sve prema shemi.                                                                                                                       ZIDARSKA MJERA: 225/96cm                                                              ZAŠTITA OD SUNCA: TKANINA                                                                                                                                                                                                                                                                                ETAŽA: PRIZEMLJE                                                                                                   GRAFIČKI DIO - STAVKA OTVORA: P29    </t>
  </si>
  <si>
    <t>7.37</t>
  </si>
  <si>
    <t xml:space="preserve">Zaokretna ulazna vrata ispunjena punom, tipskom, aluminijskom ispunom i sa otklopnim ostakljenim nadsvjetlom. 
U stavku uključena unutarnja PVC i vanjska alu klupčica te platnena roleta tipa 'flos' na plastičnim nosačima, spuštanje i dizanje lančićem. Tip i boja platna prema odabiru investitora. 
Sve prema shemi.                                                                                                      ZIDARSKA MJERA: 98/255cm                                                            ZAŠTITA OD SUNCA: TKANINA                                                                                                                                                           ETAŽA: PRIZEMLJE                                                                                                     GRAFIČKI DIO - STAVKA OTVORA: V7A  </t>
  </si>
  <si>
    <t xml:space="preserve">Dvokrilni otklopno zaokretni prozor.  
U stavku uključena unutarnja PVC i vanjska alu klupčica te platnena roleta tipa 'flos' na plastičnim nosačima, spuštanje i dizanje lančićem. Tip i boja platna prema odabiru investitora. 
Sve prema shemi.                                                                                                         ZIDARSKA MJERA: 225/96cm                                                              ZAŠTITA OD SUNCA: TKANINA                                                                                                                                                                                                                                                                                ETAŽA: PRIZEMLJE                                                                                               GRAFIČKI DIO - STAVKA OTVORA: P29A    </t>
  </si>
  <si>
    <t xml:space="preserve">Višedijelni prozor, podijeljen u tri vertikalna i dva horizontalna polja, od kojih su gornja tri polja otklopno-zaokretna krila, a donja tri polja otklopna krila.
Komplet s kutijom i alu roletom u boji po izboru projektanta.  
U stavku uključena unutarnja PVC i vanjska alu klupčica.
Sve prema shemi.                                                                                           ZIDARSKA MJERA: 330/200cm                                                            ZAŠTITA OD SUNCA: ALU. ROLETA                                                                                                                                                           ETAŽA: PRIZEMLJE                                                                                                  GRAFIČKI DIO - STAVKA OTVORA: P30  </t>
  </si>
  <si>
    <t xml:space="preserve">Dvokrilni otklopno zaokretni prozor.  
U stavku uključena unutarnja PVC i vanjska alu klupčica te platnena roleta tipa 'flos' na plastičnim nosačima, spuštanje i dizanje lančićem. Tip i boja platna prema odabiru investitora. 
Sve prema shemi.                                                                                                       ZIDARSKA MJERA: 120/120cm                                                              ZAŠTITA OD SUNCA: TKANINA                                                                                                                                                                                                                                                                                ETAŽA: PODRUM                                                                                                                       GRAFIČKI DIO - STAVKA OTVORA: P31    </t>
  </si>
  <si>
    <t xml:space="preserve">Dvokrilni otklopno zaokretni prozor.   
U stavku uključena unutarnja PVC i vanjska alu klupčica te platnena roleta tipa 'flos' na plastičnim nosačima, spuštanje i dizanje lančićem. Tip i boja platna prema odabiru investitora. 
Sve prema shemi.                                                                                                                       ZIDARSKA MJERA: 146/115cm                                                              ZAŠTITA OD SUNCA: TKANINA                                                                                                                                                                                                                                                                                ETAŽA: PODRUM                                                                                                                      GRAFIČKI DIO - STAVKA OTVORA: P32    </t>
  </si>
  <si>
    <t xml:space="preserve">Trokrilni prozor s dva bočna otklopno-zaokretna krila i središnjim fiksnim.      
U stavku uključena unutarnja PVC i vanjska alu klupčica te platnena roleta tipa 'flos' na plastičnim nosačima, spuštanje i dizanje lančićem. Tip i boja platna prema odabiru investitora. 
Sve prema shemi.                                                                                                      ZIDARSKA MJERA: 205/115cm                                                              ZAŠTITA OD SUNCA: TKANINA                                                                                                                                                                                                                                                                                ETAŽA: PODRUM                                                                                                                   GRAFIČKI DIO - STAVKA OTVORA: P33    </t>
  </si>
  <si>
    <t xml:space="preserve">Dvokrilni otklopno zaokretni prozor.   
U stavku uključena unutarnja PVC i vanjska alu klupčica te platnena roleta tipa 'flos' na plastičnim nosačima, spuštanje i dizanje lančićem. Tip i boja platna prema odabiru investitora. 
Sve prema shemi.                                                                                                          ZIDARSKA MJERA: 120/115cm                                                              ZAŠTITA OD SUNCA: TKANINA                                                                                                                                                                                                                                                                                ETAŽA: PODRUM                                                                                                                  GRAFIČKI DIO - STAVKA OTVORA: P34    </t>
  </si>
  <si>
    <t>7.44.</t>
  </si>
  <si>
    <t>7.45.</t>
  </si>
  <si>
    <t xml:space="preserve">Dvokrilna, zaokretna, protupožarna vrata kotlovnice izrađena 
od aluminijskih profila, ispunjena punom, tipskom, aluminijskom ispunom, s glavnim i pomoćnim krilom, otvranjem prema van.                                                                                                
ZIDARSKA MJERA: 150/210cm                                                                                                                                                                                                                                                                                                                                            
ETAŽA: PODRUM                                                                                                                 
GRAFIČKI DIO - STAVKA OTVORA: V9   </t>
  </si>
  <si>
    <t>8.1.</t>
  </si>
  <si>
    <t>m'</t>
  </si>
  <si>
    <t>8.2.</t>
  </si>
  <si>
    <t>8.3.</t>
  </si>
  <si>
    <t>Uređenje pomoćnog dimnjaka ili obzida ventilacijskih kanala u dijelu iznad krovne plohe. Stavka obuhvaća čišćenje i popravak fuga između fasadne opeke te čišćenje i sanaciju betonske kape iznad obzida. Dovesti betonske površine u stanje vodonepropusnosti, odgovarajućim premazom za sanaciju betonske površine.</t>
  </si>
  <si>
    <t>8.6.</t>
  </si>
  <si>
    <t xml:space="preserve">Dvokrilni, otklopno-zaokretni prozor.    
U stavku uključena unutarnja PVC i vanjska alu klupčica te platnena roleta tipa 'flos' na plastičnim nosačima, spuštanje i dizanje lančićem. Tip i boja platna prema odabiru investitora. 
Sve prema shemi.   
ZIDARSKA MJERA: 179/86cm                                                             ZAŠTITA OD SUNCA: TKANINA                                                            ETAŽA: 1.KAT                                                                                                   GRAFIČKI DIO - STAVKA OTVORA: P4     </t>
  </si>
  <si>
    <t xml:space="preserve">Otklopno-zaokretni jednokrilni prozor.  
U stavku uključena unutarnja PVC i vanjska alu klupčica te platnena roleta tipa 'flos' na plastičnim nosačima, spuštanje i dizanje lančićem. Tip i boja platna prema odabiru investitora. 
Sve prema shemi.   
ZIDARSKA MJERA: 107/126cm                                                           ZAŠTITA OD SUNCA: TKANINA                                                                ETAŽA: 1.KAT                                                                                                      GRAFIČKI DIO - STAVKA OTVORA: P6     </t>
  </si>
  <si>
    <t xml:space="preserve">Otklopno-zaokretni jednokrilni prozor.   
U stavku uključena unutarnja PVC klupčica (vanjska klupčica predviđena u limarskim radovima)  te platnena roleta tipa 'flos' na plastičnim nosačima, spuštanje i dizanje lančićem. 
Tip i boja platna prema odabiru investitora. 
Sve prema shemi.         
 ZIDARSKA MJERA: 82/82cm                                                           ZAŠTITA OD SUNCA: TKANINA                                                                ETAŽA: 1.KAT                                                                                       GRAFIČKI DIO - STAVKA OTVORA: P10    </t>
  </si>
  <si>
    <t xml:space="preserve">Puna jednokrilna zaokretna vrata prema negrijanom tavanu s fiksnim nadsvjetlom.   
Sve prema shemi.                                                                          ZIDARSKA MJERA: 80/255cm                                                                                                                           ETAŽA: 1.KAT                                                                                                   GRAFIČKI DIO - STAVKA OTVORA: V2    </t>
  </si>
  <si>
    <t xml:space="preserve">Višedijelna staklena stijena podijeljena u 5 vertikalnih i tri horizontalna polja, u jednom polju sa jednokrilnim, zaokretnim ostakljenim vratima.  
U stavku uključena i vanjska alu klupčica.
Sve prema shemi.     
ZIDARSKA MJERA: 505/440cm                                                                                                                           ETAŽA: PRIZEMLJE                                                                                                                 GRAFIČKI DIO - STAVKA OTVORA: P11    </t>
  </si>
  <si>
    <t xml:space="preserve">Peterodijelna staklena stijena, svako polje podijeljeno je u dva dijela od kojih je donji dio zatvoren punom tipskom aluminijskom ispunom, a gornji dio ostakljen. 
U stavku uključena i vanjska alu klupčica.
Sve prema shemi.                                                                                              ZIDARSKA MJERA: 688/255cm                                                                                                                           ETAŽA: PRIZEMLJE                                                                                                       GRAFIČKI DIO - STAVKA OTVORA: P12    </t>
  </si>
  <si>
    <t xml:space="preserve">Otklopno-zaokretni jednokrilni prozor.  
Komplet s kutijom i alu roletom u boji po izboru projektanta.  
U stavku uključena unutarnja PVC klupčica (vanjska klupčica predviđena u limarskim radovima).                                                                    ZIDARSKA MJERA: 84/170cm                                                           ZAŠTITA OD SUNCA: ALU. ROLETA                                                                ETAŽA: 1.KAT                                                                                                GRAFIČKI DIO - STAVKA OTVORA: P9    </t>
  </si>
  <si>
    <t xml:space="preserve">Dvodijelni prozor, s donjim dijelom fiksnim, a gornjim otklopno zaokretnim.
Komplet s kutijom i alu roletom u boji po izboru projektanta.  
U stavku uključena unutarnja PVC i vanjska alu klupčica.
Sve prema shemi.                                                                    ZIDARSKA MJERA: 107/168cm                                                           ZAŠTITA OD SUNCA:  ALU. ROLETA                                                             ETAŽA: 1.KAT                                                                                                  GRAFIČKI DIO - STAVKA OTVORA: P5     </t>
  </si>
  <si>
    <t xml:space="preserve">Otklopno-zaokretna vanjska vrata s fiksnim nadsvjetlom.  
Komplet s kutijom i alu roletom u boji po izboru projektanta.  
U stavku uključena i vanjska alu klupčica.
Sve prema shemi.     
ZIDARSKA MJERA: 107/260cm                                                           ZAŠTITA OD SUNCA:  ALU. ROLETA                                                               ETAŽA: 1.KAT                                                                                                             GRAFIČKI DIO - STAVKA OTVORA: V1     </t>
  </si>
  <si>
    <t xml:space="preserve">Dvodijelni prozor, s donjim dijelom fiksnim, a gornjim otklopno zaokretnim. 
Komplet s kutijom i alu roletom u boji po izboru projektanta.  
U stavku uključena unutarnja PVC klupčica (vanjska klupčica predviđena u limarskim radovima).
Sve prema shemi.       
ZIDARSKA MJERA: 107/245cm                                                           ZAŠTITA OD SUNCA: ALU. ROLETA                                                                ETAŽA: 1.KAT                                                            
GRAFIČKI DIO - STAVKA OTVORA: P7    </t>
  </si>
  <si>
    <t xml:space="preserve">Otklopno-zaokretni jednokrilni prozor.   
Komplet s kutijom i alu roletom u boji po izboru projektanta.  
U stavku uključena unutarnja PVC klupčica (vanjska klupčica predviđena u limarskim radovima).
Sve prema shemi.       
ZIDARSKA MJERA: 82/155cm                                                           ZAŠTITA OD SUNCA: ALU. ROLETA                                                                ETAŽA: 1.KAT                                                                                                 GRAFIČKI DIO - STAVKA OTVORA: P8    </t>
  </si>
  <si>
    <t xml:space="preserve">Trokrilni prozor s dva bočna otklopno-zaokretna krila i središnjim fiksnim.     
Komplet s kutijom i alu roletom u boji po izboru projektanta.  
U stavku uključena unutarnja PVC i vanjska alu klupčica.
Sve prema shemi.                                                                                                                                 ZIDARSKA MJERA: 310/100cm                                                           ZAŠTITA OD SUNCA: ALU. ROLETA                                                                ETAŽA: PRIZEMLJE                                                                                                        GRAFIČKI DIO - STAVKA OTVORA: P13    </t>
  </si>
  <si>
    <t xml:space="preserve">Dvokrilni otklopno-zaokretni prozor.
U stavku uključena unutarnja PVC i vanjska alu klupčica te platnena roleta tipa 'flos' na plastičnim nosačima, spuštanje i dizanje lančićem. 
Tip i boja platna prema odabiru investitora. 
Sve prema shemi.                                                                            ZIDARSKA MJERA: 179/133cm                                                           ZAŠTITA OD SUNCA: TKANINA                                                               ETAŽA: PRIZEMLJE                                                                                                    GRAFIČKI DIO - STAVKA OTVORA: P14    </t>
  </si>
  <si>
    <t xml:space="preserve">Otklopno-zaokretni jednokrilni prozor.    
U stavku uključena unutarnja PVC i vanjska alu klupčica.
Sve prema shemi.                                                                                                                                         ZIDARSKA MJERA: 88/98cm                                                                                                                        ETAŽA: PRIZEMLJE                                                                                                 GRAFIČKI DIO - STAVKA OTVORA: P15    </t>
  </si>
  <si>
    <t xml:space="preserve">Otklopno-zaokretni jednokrilni prozor.      
U stavku uključena unutarnja PVC i vanjska alu klupčica.
Sve prema shemi.                                                                                              ZIDARSKA MJERA: 87/96cm                                                                                                                        ETAŽA: PRIZEMLJE                                                                                                       GRAFIČKI DIO - STAVKA OTVORA: P16    </t>
  </si>
  <si>
    <t>a - Izrada i montaža horizontalnih kvadratnih oluka iz lima r.š. 40cm, približnih dimenzija presjeka š/v, 9/12cm.
Montaža na donji rub krovne plohe manjeg nagiba (gore).</t>
  </si>
  <si>
    <t>b - Izrada i montaža horizontalnih kvadratnih oluka, iznad prozora na dijelovima mansarde, u službi skretanja smjera toka vode bočno okolo otvora prozora, iz lima r.š. 25cm, približnih dimenzija presjeka š/v, 6/8cm.
Odvodnja na bočnim stijenkama za odvodnju vode na krovnu plohu izvesti 'lulicama' na dnu žljeba. Ukupno izvesti 16 'lulica' iznad 8 prozora.</t>
  </si>
  <si>
    <t>c - Izrada i montaža vertikalni kvadratnih oluka iz lima r.š. 40cm, približnih dimenzija presjeka š/v, 8/10cm.
Stavka uključuje i prelazni spojni komad na spoju kvadratne vertikale i okrugle kanalizacijske cijevi.</t>
  </si>
  <si>
    <t xml:space="preserve">e - Izrada i opšivanje zabatnog ruba krova,  i sljemenog lima, limom r.š. 40cm. Uključeni svi skokovi, prijelazi i tome sl. i okapnice uz donji rub limene obloge zabatnih zidova.
</t>
  </si>
  <si>
    <t>Dobava i ugradnja obloge krovnih ploha i fasada od ravnog lima. Spojevi traka ravnog lima stojeći s dvostrukim preklopom.
Stavka uključuje obavezno polaganje vodonepropusnog sloja (folije) za prihvat kondenzata. 
Na strmom dijelu (mansardi krov) uključene limene vertikalne obloge špaleta prozora i prozorske klupčice. 
Obračun po m² površine polaganja. Stavka uključuje sav rad, glavni i pomoćni materijal, tipske elemente, potkonstrukciju i sve ostale potrebne radove i materijale, do završene krovne i fasadne plohe. 
Uračunato dodatnih 20% površine zbog preklapanja, podvlačenja i spajanja.</t>
  </si>
  <si>
    <t>6.3.</t>
  </si>
  <si>
    <t xml:space="preserve">Izrada, dobava i ugradba snjegobrana. Snjegobrani se izrađuju iz istovrsnog lima kao i krovni pokrov, minimalno debljine 0,75 mm, prema detalju. Šorina trake iz koje se izrađuje snjegobran 6,0 cm, presavijanje u istostranični trokut 6x6x6 cm. Dužina trake 50 cm. Snjegobrani se postavljaju u 2 reda uz donji rub krovnih ploha blažeg nagiba. Udaljenost nižeg reda od donjeg ruba toga krova je 30 cm, međusobna udaljenost redova je 50 cm. Snjegobrani se postavljaju tako da su međusobne udaljenosti u smjeru ruba krova jednake, a odedit će se ovisno o širini traka krovnog lima, tj. udaljenostima stojećih spojeva krovnih traka. </t>
  </si>
  <si>
    <t xml:space="preserve">Sve radove izvesti u skladu Hrvatske norme za limarske radove, odnosno HRN C.B4.020, 081, HRN C.E4.040, HRN C.D4.500, HRN C.C4.020.    
Svi limarski radovi moraju se izvesti solidno i stručno, prema važećim propisima i pravilima zanata. Limarski radovi obuhvaćaju izradu krova, opšave limom, te izradu i montažu žljebova i vertikalnih odvodnih cijevi. 
Sve izvesti iz lima debljine 0,60-0,80 mm.
Limovi moraju biti ravni i glatki, bez bora i mjehura,  pri savijanju ne smiju pucati niti se smiju ljuštiti.
Drvo za podmetače mora biti od suhe i zdrave borovine te se ima ispravno ugraditi. 
Plosno željezo, kao poduzhvat i podloga opšava, moraju biti toplo pocinčani te bojeni, u boju cijelokupne izvedbe krovnih ploha i ostalih dijelova sustava odvodnje vode. Boja i izvedba prema prethodnom izboru i odabiru glavnog projektanta.                               Podmetači od olova ili plastika otpornih na kiseline i lužine.
Ispod svih opšava treba položiti sloj krovne ljepenke. 
Spojeve lima vršiti u vidu ležećeg prevoja i paziti da spojevi ne zaustavljaju normalni otok vode. 
Čavli i zakovice moraju biti pocinčani i bojeni u boju cijelokupne izvedbe.
Sve plohe izveden limom moraju biti ravne i pravilne, u skladu sa zahtjevima izvedbe. 
Sastav i učvršćenje treba izvoditi tako da se kod temperaturnih promjena lim slobodno rasteže i steže, a da pri tom sastavi ostanu
nepromijenjeni. Zbog toga kod određnih dužina treba izvoditi dilataciju u opšavima. 
Limariju treba tako pričvrstiti da pri pojavi oluje vremenskih nepogoda ne dođe do dizanja iste i oštećenja. 
Svi opšavi i slično krači od 6,00 m imaju se izvoditi iz jednog komada, a kod većih elemenata trabaju biti nastavljeni. 
Prije početka izvedba radova izvođač je dužan predočiti glavnom projektantu detalje izvedbe i savijanja limova i tek po 
odobrenju glavnog projektanta radovi mogu početi. 
Upotrijebljeni materijal mora imati ateste o kvaliteti.
Za krovopokrivačke radove izvoditelj je obvezan dostaviti radioničke nacrte-detalje projektantu na ovjeru.
Pokrivanje krova ne može započeti prije zapisničkog preuzimanja izvedene tesarske krovne konstrukcije i oplate na koju se lim polaže.
                     </t>
  </si>
  <si>
    <t>Eventualne izmjene materijala, te način izvedbe tokom gradnje mogu se izvršiti isključivo nakon pisanog dogovora sa glavnim projektantom. 
Izvođač radova dužan je prije izvedbe limarije uzeti sve izmjere u naravi, a također je dužan prije početka montaže ispitati sve dijelove gdje se imaju izvesti limarski radovi, te na eventualne neispravnosti istih upozoriti nadzornog inženjera i glavnog projektanta. 
Sav rad i materijal, te finalni proizvod mora odgovarati u svemu postojećem i normama: 
- Aluminijski lim    C.C4.150
- Pocinčani lim (cinkotit)  C.B1.081
- Spojno željezo   M.C1.410-441
- Podložne trake   U.M3.221
- Tehnički uvjeti za izvođenje limarskih radova 
- Pravilnik o tehničkim normativima za izvođenje završnih radova u građevinarstvu (Sl. list 21/90.)
- Zakon o zaštiti na radu N.N. br. 59/96., 94/96., 114/03., 100/04., 86/08., 116/08., 75/09.
- Završni radovi u građevinarstvu U.F2.024.80</t>
  </si>
  <si>
    <t xml:space="preserve">HRN DIN 18202 Izravnavanje neravnina podloge  koje prelaze tolerancije </t>
  </si>
  <si>
    <t>ETAG 014: Smjernice za europsko tehničko dopuštenje za pričvrsnice za povezane sustave za vanjsku toplinsku izolaciju. U Hrvatskoj trenutno ne postoji tehnička regulativa o primjeni pričvrsnica.</t>
  </si>
  <si>
    <t>te tehničkim uputama proizvođača, Smjernice za izradu ETICS sustava Hrvatske udruge proizvođača fasadnih sustava – HUPFAS-a.</t>
  </si>
  <si>
    <t>5.1.</t>
  </si>
  <si>
    <t>3. TESARSKI RADOVI</t>
  </si>
  <si>
    <t>3.3.</t>
  </si>
  <si>
    <t>4.  IZOLATERSKI RADOVI</t>
  </si>
  <si>
    <t>5.  MONTAŽNI RADOVI</t>
  </si>
  <si>
    <t>MONTAŽNI RADOVI UKUPNO:</t>
  </si>
  <si>
    <t>6.  LIMARSKI RADOVI</t>
  </si>
  <si>
    <t>LIMARSKI RADOVI UKUPNO:</t>
  </si>
  <si>
    <t>3.4.</t>
  </si>
  <si>
    <t>5.2.</t>
  </si>
  <si>
    <t>5.3.</t>
  </si>
  <si>
    <t>6.1.</t>
  </si>
  <si>
    <t>7. BRAVARSKI RADOVI</t>
  </si>
  <si>
    <t>ZEMLJANI RADOVI</t>
  </si>
  <si>
    <t>TESARSKI RADOVI</t>
  </si>
  <si>
    <t>MONTAŽNI RADOVI</t>
  </si>
  <si>
    <t>LIMARSKI RADOVI</t>
  </si>
  <si>
    <t>5.</t>
  </si>
  <si>
    <t>6.</t>
  </si>
  <si>
    <t>7.1.</t>
  </si>
  <si>
    <t>7.2.</t>
  </si>
  <si>
    <t>7.3.</t>
  </si>
  <si>
    <t>7.4.</t>
  </si>
  <si>
    <t>7.5.</t>
  </si>
  <si>
    <t>7.6.</t>
  </si>
  <si>
    <t>7.7.</t>
  </si>
  <si>
    <t>7.8.</t>
  </si>
  <si>
    <t>7.9.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</si>
  <si>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</si>
  <si>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</si>
  <si>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</si>
  <si>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</si>
  <si>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</si>
  <si>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</si>
  <si>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</si>
  <si>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</si>
  <si>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</si>
  <si>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</si>
  <si>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</si>
  <si>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</si>
  <si>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</si>
  <si>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</si>
  <si>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</si>
  <si>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</si>
  <si>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</si>
  <si>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</si>
  <si>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</si>
  <si>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</si>
  <si>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</si>
  <si>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</si>
  <si>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</si>
  <si>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</si>
  <si>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</si>
  <si>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</si>
  <si>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</si>
  <si>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7.38.</t>
  </si>
  <si>
    <t>7.39.</t>
  </si>
  <si>
    <t>7.40.</t>
  </si>
  <si>
    <t>7.41.</t>
  </si>
  <si>
    <t>7.42.</t>
  </si>
  <si>
    <t>7.43.</t>
  </si>
  <si>
    <t xml:space="preserve">Ostakljena vanjska stijena glavnog ulaza sastoji se od četiri vertikalna polja podijeljena na tri dijela od kojih su gornji i srednji dio ostakljeni, a donji dio puni.                                                                                                ZIDARSKA MJERA: 357/255cm                                                                                                                        ETAŽA: PRIZEMLJE                                                                                                             GRAFIČKI DIO - STAVKA OTVORA: V3    </t>
  </si>
  <si>
    <t xml:space="preserve">Ulazna, dvokrilna, zaokretna vrata, djelomično ostakljena, kako je prikazano stavkom otvora.                                                                                                 ZIDARSKA MJERA: 150/255cm                                                                                                                        ETAŽA: PRIZEMLJE                                                                                                  GRAFIČKI DIO - STAVKA OTVORA: V4    </t>
  </si>
  <si>
    <t xml:space="preserve">Ulazna, dvokrilna, zaokretna vrata, djelomično ostakljena, kako je prikazano stavkom otvora.                                                                                                 ZIDARSKA MJERA: 155/255cm                                                                                                                        ETAŽA: PRIZEMLJE                                                                                                         GRAFIČKI DIO - STAVKA OTVORA: V5  </t>
  </si>
  <si>
    <t xml:space="preserve">Ulazna, dvokrilna, zaokretna, protupožarna vrata kotlovnice izrađena od aluminijskih profila, ispunjena punom, tipskom, aluminijskom ispunom, s glavnim i pomoćnim krilom, otvranjem prema van.                                                                                                ZIDARSKA MJERA: 120/218cm                                                                                                                                                                                                                                                                                                                                             ETAŽA: PODRUM                                                                                                                 GRAFIČKI DIO - STAVKA OTVORA: V8    </t>
  </si>
  <si>
    <t>7.</t>
  </si>
  <si>
    <t>BRAVARSKI RADOVI</t>
  </si>
  <si>
    <t xml:space="preserve"> GRAĐEVINSKI RADOVI </t>
  </si>
  <si>
    <t>REKAPITULACIJA GRAĐEVINSKIH RADOVA</t>
  </si>
  <si>
    <t>1.</t>
  </si>
  <si>
    <t>2.</t>
  </si>
  <si>
    <t>3.</t>
  </si>
  <si>
    <t>kom</t>
  </si>
  <si>
    <t>Investitor:</t>
  </si>
  <si>
    <t>TROŠKOVNIK</t>
  </si>
  <si>
    <t>PRIPREMNI RADOVI UKUPNO:</t>
  </si>
  <si>
    <t>PRIPREMNI RADOVI</t>
  </si>
  <si>
    <t>1.   PRIPREMNI RADOVI</t>
  </si>
  <si>
    <t>1.1.</t>
  </si>
  <si>
    <t>1.3.</t>
  </si>
  <si>
    <t>1.4.</t>
  </si>
  <si>
    <t>2.1.</t>
  </si>
  <si>
    <t>2.2.</t>
  </si>
  <si>
    <t>3.1.</t>
  </si>
  <si>
    <t>Trokratno čišćenje tjekom građenja i završno čišćenje nakon dovršetka svih građevinskih i obrtničkih radova. Ovom stavkom obuhvaćeno je finalno čišćenje podova, okova, stakala, sanitarnih predmeta, opločenja i sl.</t>
  </si>
  <si>
    <t>1.5.</t>
  </si>
  <si>
    <t>1.6.</t>
  </si>
  <si>
    <t>4.1.</t>
  </si>
  <si>
    <t>m²</t>
  </si>
  <si>
    <t>4.</t>
  </si>
  <si>
    <t>UKUPNO:</t>
  </si>
  <si>
    <t>4.2.</t>
  </si>
  <si>
    <t>4.3.</t>
  </si>
  <si>
    <t>4.4.</t>
  </si>
  <si>
    <t>4.6.</t>
  </si>
  <si>
    <t>4.7.</t>
  </si>
  <si>
    <t>4.8.</t>
  </si>
  <si>
    <t>4.9.</t>
  </si>
  <si>
    <t>IZOLATERSKI RADOVI UKUPNO:</t>
  </si>
  <si>
    <t>2.3.</t>
  </si>
  <si>
    <t>IZOLATERSKI RADOVI</t>
  </si>
  <si>
    <t>DJEČJI VRTIĆ MASLAČAK BELIŠĆE</t>
  </si>
  <si>
    <t>Zgrada:</t>
  </si>
  <si>
    <t xml:space="preserve">Sve mjere u planovima provjeriti u naravi. Sve kontrole vrše se bez posebne naplate. Jediničnom cijenom treba obuhvatiti sve elemente kako slijedi:
MATERIJAL
Pod cijenom materijala podrazumijeva se dobavna cijena svih materijala koji sudjeluju u radnom procesu kao: osnovni materijal, vezni materijal i materijali koji ne spadaju u finalni produkt već samo kao pomoćni. U cijenu je uključena i cijena transportnih troškova bez obzira na prijevozno sredstvo, sa svim prijenosima, utovarima i istovarima te uskladištenja i čuvanja na gradilištu od uništenja (prebacivanje, zaštita i sl.). U cijenu je također uključeno i davanje potrebnih uzoraka kod izvjesnih vrsta materijala.
RAD
U analizu rada treba uključiti sav rad (i glavni i pomoćni ) te sav unutarnji transport. Ujedno treba uključiti i rad oko zaštite gotovih konstrukcija i dijelova objekta od štetnog atmosferskog utjecaja- vrućine, hladnoće i sl.
SKELA
Sve vrste raznih skela, bez obzira na visinu i primjenu, ulaze u jediničnu cijenu dotičnog rada (ukoliko nije drugačije navedeno ).
OPLATA
U cijenu oplate uključena su i podupiranja, uklještenja te postava i skidanje, sa čišćenjem i slaganjem na deponij lociran prema organizacionoj shemi građenja. Ujedno u cijenu ulazi namakanje oplate prije betoniranja, kao i premazivanje limenih kalupa. Po završetku betoniranja sva se oplata ima nakon nekog vremena skinuti, očistiti pripremiti za ponovnu upotrebu ili složiti na deponij.
</t>
  </si>
  <si>
    <t>IZMJERE
Ukoliko nije u pojedinoj stavci dat način rada, ima se u svemu pridržavati propisa za pojedinu vrstu rada ili prosječnih normi u građevinarstvu 
ZIMSKI I LJETNI RAD
Ukoliko je ugovoreni termin izvršenja objekta uključen i zimski period, odnosno ljetni period, izvođaču se neće priznati nikakva naknada za rad pri niskoj temperaturi, kao i za atmosferske nepogode, jer sve to mora biti uključeno u jediničnu cijenu.
Za vrijeme zime izvođač ima objekt zaštititi te se svi eventualno smrznuti dijelovi istog imaju otkloniti i izvesti ponovno bez bilo kakve naplate. Ukoliko je temperatura niža od temperature pri kojoj je dotični rad dozvoljen, a investitor ipak traži da se radi, izvođač ima pravo zaračunati naknadno po normi 6.006, ali u tom slučaju snosi punu odgovornost za ispravnost i kvalitetu rada.
FAKTORI
Na jediničnu cijenu radne snage izvođač ima pravo zaračunati faktor po postojećim propisima i privremenim instrumentima na osnovi zakonskih propisa.
Povrh toga izvođač ima faktorom obuhvatiti i slijedeće radove koji se neće posebno platiti kao naknadni rad i to: kompletnu režiju gradilišta uključujući dizalice, mostove, mehanizaciju i sl., najamne troškove za posuđenu mehanizaciju koju izvođač sam ne posjeduje, a potrebno mu je pri izvođenju rada, čišćenje ugrađenih elemenata od žbuke, sva ispitivanja materijala, ispitivanje dimnjaka i ventilacija u svrhu dobivanja potvrde od dimnjačara ispravnosti istih.</t>
  </si>
  <si>
    <t>Priprema i organizacija gradilišta, koja obuhvaća izradu privremene ograde gradilišta u visini od cca 2,00m i dužini od cca 230m, uključivo demontažu po završetku građenja, obilježavnje gradilišta na plohi dimenzija cca 2,00m x 1,00m, te osiguravnje nužnog prostora za privremeni smještaj radnika, alata i materijala.</t>
  </si>
  <si>
    <t>m¹</t>
  </si>
  <si>
    <t>1.7.</t>
  </si>
  <si>
    <t>1.8.</t>
  </si>
  <si>
    <t>1.9.</t>
  </si>
  <si>
    <t>1.2.</t>
  </si>
  <si>
    <t>1.10.</t>
  </si>
  <si>
    <t>1.11.</t>
  </si>
  <si>
    <t>2.  ZEMLJANI RADOVI</t>
  </si>
  <si>
    <t>m³</t>
  </si>
  <si>
    <t>ZEMLJANI RADOVI UKUPNO:</t>
  </si>
  <si>
    <t>TESARSKI RADOVI UKUPNO:</t>
  </si>
  <si>
    <t>Prije ugradnje ETICS-a moraju biti izvedeni sljedeći radovi:
■ odvođenje oborinskih voda: postavljene strehe, okapnice, žljebovi itd.
■ unutarnje žbukanje, postavljanje estriha itd., a ugrađeni materijali osušeni prema naputku
proizvođača
■ postavljena vanjska stolarija
■ postavljene sve vanjske instalacije
■ ravnina podloge mora biti u skladu s HRN DIN 18202:
■ fuge moraju biti zapunjene
■ s betonskih površina mora biti uklonjeno sredstvo za odvajanje oplata te sve eventualne masnoće
■ provjeriti valjanost podloge prema određenim standardima.</t>
  </si>
  <si>
    <t xml:space="preserve">Prije početka izvedbe izvoditelj je dužan dostaviti projektantu na pregled i izbor uzorke materijala i tek po izboru i odobrenju projektanta može otpočeti s radovima. Ukoliko se ugrade materijali koje projektant nije odobrio ili u neodgovarajućoj kvaliteti radovi će se morati ponoviti u traženoj kvaliteti i izboru uz prethodno uklanjanje neispravnih radova. </t>
  </si>
  <si>
    <t>Sve radove u svezi izvedbe horizontalnih i vertikalnih oblaganja i detalja sa njima povezanim koji se izvode po odabranom specifičnom proizvođaču, treba obvezno izvesti po detaljima i tehnološkim rješenjima istog. To se odnosi kako na korištenje materijala tako i na uporabu odgovarajućeg alata. Glede specifičnosti gore navedenih radova, izvoditelj je dužan prije davanja ponude obvezno se upoznati s načinom i detaljima izvođenja izolacija koji su opisani ovim troškovnikom, te s tehnologijom i specifičnostima izvođenja radova odabranog proizvođača.</t>
  </si>
  <si>
    <t>Radove treba uskladiti s izvedbom radova na izolaciji ispod i između elemenata konstrukcije.</t>
  </si>
  <si>
    <t>Svi materijali koji se ugrađuju moraju obvezno biti ispitani i certifikati priloženi. Ukoliko ne postoje domaće norme, treba priložiti rezultate ispitivanja koji zadovoljavaju odredbe normi DIN ili EN.</t>
  </si>
  <si>
    <t>Cijenom pojedine stavke treba obuhvatiti sve što je potrebnu za izvedbu funkcionalne i kvalitetne zidne i stropne obloge, uključivo sve posebice nespecificirane elemente, materijale i detalje koji su tehnologijom i detaljima proizvođača nužni za punu funkcionalnost i traženu kvalitetu, iako to stavkom troškovnika nije posebno navedeno.</t>
  </si>
  <si>
    <t>Cijenom izvedbe radova treba obvezno uključiti sve materijale koji se ugrađuju i koriste (osnovne i pomoćne materijale); sav potrebna rad (osnovni i pomoćni) na izvedbi radova do potpune gotovosti i funkcionalnosti istih; sve transporte i prijenose do i na gradilištu sve do mjesta ugradbe; sva potrebna uskladištenja i zaštite; sva osiguranja radova i materijala; sva eventualna otežanja rada, kao i sve ostalo posebno specificirano u opisu stavke troškovnika; sve potrebne zaštitne konstrukcije, kao i sve drugo predviđeno mjerama zaštite na radu i pravilima struke.</t>
  </si>
  <si>
    <t>Svi materijali moraju odgovarati važećim hrvatskim propisima i normama:</t>
  </si>
  <si>
    <t>HRN EN 13499: Toplinsko-izolacijski proizvodi za primjenu u zgradarstvu - Povezani sustavi za vanjsku toplinsku izolaciju (ETICS) na osnovi ekspandiranog polistirena - Specifikacija</t>
  </si>
  <si>
    <t>HRN EN 13163: Toplinsko-izolacijski proizvodi za zgrade -- Tvornički izrađeni proizvodi od ekspandiranog polistirena (EPS) - Specifikacija</t>
  </si>
  <si>
    <t>HRN EN 13164: Toplinsko-izolacijski proizvodi za zgrade -- Tvornički izrađeni proizvodi od ekstrudirane polistirenske pjene (XPS) - Specifikacija</t>
  </si>
  <si>
    <t>HRN EN 998-1: Specifikacija morta za ziđe -- 1. dio: Vanjska i unutarnja žbuka</t>
  </si>
  <si>
    <t>HRN EN 13501-1: Razredba građevnih proizvoda i građevnih elemenata prema ponašanju u požaru - 1.dio: Razredba prema rezultatima ispitivanja reakcije na požar</t>
  </si>
  <si>
    <t>HRN EN 1991-1-4: Eurocode 1 -- Djelovanja na konstrukcije -- Dio 1-4: Opća djelovanja -- Djelovanja vjetra</t>
  </si>
  <si>
    <t xml:space="preserve">HRN EN 13499 čvrstoća prionjivosti između EPS-a i podloge ne smije biti niža od 80 kPa  </t>
  </si>
  <si>
    <t xml:space="preserve">HRN EN 13500 čvrstoća prionjivosti između mineralne vune i podloge ne smije biti niža od 60 kPa </t>
  </si>
  <si>
    <t>Sva odstupanja od dogovorenih tolerantnih mjera dužan je izvođač otkloniti o svom trošku. To vrijedi za sve vrste radova, 
kao što su građevinski, završni i montažerski, opremanje i ostali radovi.
Uskladištenje materijala treba provesti tako da materijal bude osiguran od vlaženja i lomova, jer se samo neoštećen i 
kvalitetan smije ugrađivati.  Ovo se odnosi na sve gotove proizvode, obrtničke proizvode i materijal za građevinske, 
završne i instalaterske radove. Vezna sredstva moraju biti prvorazredna. Cement, beton, opeka, kameni agregat, pijesak, 
bitumen i sl. treba ispitati prema važećim tehničkim propisima i ateste predočiti nadzornom inženjeru.</t>
  </si>
  <si>
    <t xml:space="preserve">Izvođač je dužan po završetku radova radilište kompletno očistiti, skinuti i odvesti sve nasipe, betonske podloge i temelje strojeva, radnih i pomoćnih prostorija i drugo do zdrave zemlje, da se može pristupiti krajobraznom uređenju. Izvesti sve popravke oštećenja koja su nastala tokom gradnje, a trebaju se obaviti prije tehničkog pregleda objekta.
Provoditi ispitivanje ugrađenog materijala, odnosno sve u vezi s dobavljanjem potrebnih atesta (nalaza). Svi građevinski radovi moraju biti izvedeni solidno prema opisu, izvedbenim i armaturnim nacrtima i statičkom računu. Sve se ovo odnosi i na radove obrtnika. Zbog toga je potrebno da izvođač ugovara radove s obrtnicima u smislu ovih općih uvjeta.
Stavka radova ispod nivoa poda prizemlja, odnosno svi radovi na koje utječe priroda terena gradilišta, obračunavaju se po stvarno izvedenim količinama i jediničnim cijenama iz troškovnika.
</t>
  </si>
  <si>
    <t xml:space="preserve">Sav rad i materijal, te finalni proizvod mora odgovarati u svemu postojećem i normama: 
- Aluminijski lim    C.C4.150
- Pocinčani lim (cinkotit)  C.B1.081
- Spojno željezo   M.C1.410-441
- Podložne trake   U.M3.221
- Tehnički uvjeti za izvođenje limarskih radova 
- Pravilnik o tehničkim normativima za izvođenje završnih radova u građevinarstvu (Sl. list 21/90.)
- Zakon o zaštiti na radu N.N. br. 59/96., 94/96., 114/03., 100/04., 86/08., 116/08., 75/09.
- Završni radovi u građevinarstvu U.F2.024.80
                     </t>
  </si>
  <si>
    <t>d - Izrada i opšivanje dimnjaka sa jednim otvorom, r.š. 50cm.</t>
  </si>
  <si>
    <t>6.2.</t>
  </si>
  <si>
    <t>f - Izrada i opšivanje krovne uvale,  limom r.š. 40cm.</t>
  </si>
  <si>
    <t>g - Izrada i opšivanje spoja zida i krova, limom r.š. 40cm</t>
  </si>
  <si>
    <t xml:space="preserve">OPĆI I TEHNIČKI UVJETI
Izvođač se ima u svemu pridržavati odredbi članaka 54.  55., 133., 134. i 135. Zakona o gradnji ( NN broj 153/13 ).
Izvođač je dužan prije početka radova sprovesti sve pripremne radove da se izvođenje može nesmetano odvijati. U tu svrhu izvođač je dužan detaljno proučiti projektnu dokumentaciju te izvršiti potrebne računske kontrole. Potrebno je proučiti sve tehnologije izvedbe pojedinih radova radi optimalne organizacije građenja, nabavke materijala, kalkulacije i sl.
Izvođač i njegovi kooperanti dužni su svaki svoj dio projektne dokumentacije pregledati te dati primjedbe na eventualne tehničke probleme koji bi mogli prouzročiti slabiji kvalitet, postojanost ugrađenih elemenata ili druge štete. U protivnom biti će dužan ovakve štete sanirati o svom trošku. 
Izvođač je dužan uz ponudu predati sve analize cijena, spisak cijena glavnih materijala, brutto satnica radnika, te faktor na brutto satnice, odnosno po zahtjevu Investitora i drugo. U faktoru izvođenja mora obuhvatiti sva potrebna_x0000_zakonska davanja i doprinose i sve režijske troškove, trošak osiguranja gradilišta i osoblja na gradilištu kod ovlaštenog osiguravajućeg društva, 
troškove svih vanjskih i unutarnjih transporta, kompletno uređenje gradilišta sa priključcima na energetiku i sve ostalo za normalno
funkcioniranje gradilišta, sve radove na stalnom čišćenju građevine i gradilišta, tako da preostaje samo fino čišćenje prije predaje
građevine, ukoliko pojedini od tih radova nisu posebno kao stavka opisani.
Za sve radove treba primjenjivati važeće tehničke propise i građevinske norme, a upotrijebljeni materijal, 
koji izvođač dobavlja i ugrađuje, treba odgovarati važećim standardima u RH.  Izvedba radova treba biti prema nacrtima, 
općim uvjetima i opisu radova, detaljima i prema pravilima struke - zanata.
Eventualna odstupanja treba prethodno dogovoriti s nadzornim inženjerom i projektantom za svaki pojedini slučaj posebno. 
Tolerancija mjera izvedenih radova određena je uzancama zanata, odnosno prema odluci projektanta i nadzorne službe,
maksimalna su odstupanja prema članku 19. Zakona o gradnji ( NN broj 153/13 ). 
</t>
  </si>
  <si>
    <t xml:space="preserve">Uređenje gradilišta dužan je izvođač izvesti prema shemi organizacije gradilišta koju je obavezan dostaviti kod ugovaranja radova. U organizaciji gradilišta izvođač je dužan uz ostalo posebno predvidjeti i, bez posebne naplate, izvesti:
- prostorije za svoje kancelarije,
- gradilište osigurati ogradom ili drugim posebnim elementima za sigurnost ljudi i zaštitu prometa i objekta, ako to nije posebnom stavkom troškovnika predviđeno,
- postaviti odgovarajuću-propisanu natpisnu ploču s podacima o investitoru, projektantu, izvođaču i objektu.
- postaviti potreban broj urednih skladišta, pomoćnih radnih prostorija, nadstrešnica, odrediti i urediti prometne i parkirne površine za radne i teretne automobile, opremu, građevinske strojeve i sl., te opremu i objekte za rastresiti i kabasti građevinski materijal,
- izvođač je dužan gradilište sa svim prostorijama i cijelim inventarom redovito održavati i čistiti.
- sve materijale izvođač mora redovito i pravovremeno dobaviti da ne dođe do bilo kakvog zastoja gradnje.
- u kalkulacije izvođač mora prema ponuđenim radovima uračunati ili posebno ponuditi eventualne zaštite za period građenja, kišu ili sl.
- izvođač je dužan svu površinsku vodu u granicama gradilišta na svim nižim nivoima redovito odstranjivati bez posebne naplate.
- na gradilištu mora postojati stalna čuvarska služba za cijelo vrijeme trajanja gradnje, uračunata u faktor.
- gradilište mora biti po noći dobro osvijetljeno.
- sve otpadne materijale (šuta, lomovi, mort, ambalaža i sl.) treba odmah odvesti. Troškove treba ukalkulirati u režiji i faktoru. 
Ukoliko se isti neće izvršavati, investitor ima pravo čišćenje i odvoz otpada povjeriti drugome, a na teret izvođača radova.
- izvođač je dužan uz shemu organizacije gradilišta dostaviti i spisak sve mehanizacije i opreme koja će biti na raspolaganju gradilištu, te satnice za rad i upotrebu svakog stroja.
- izvođač je dužan bez posebne naplate osigurati investitoru i projektantu potrebnu pomoć kod obilaska gradilišta i nadzora, 
uzimanju uzoraka i sl., potrebnim pomagalima i ljudima.
- na gradilištu moraju biti poduzete sve mjere zaštite na radu i zaštite od požara prema postojećim propisima.
</t>
  </si>
  <si>
    <r>
      <t xml:space="preserve">Dobava i ugradnja ETICS sustava sokla, u podnožju zgrade, od </t>
    </r>
    <r>
      <rPr>
        <b/>
        <sz val="11"/>
        <rFont val="Arial Narrow"/>
        <family val="2"/>
        <charset val="238"/>
      </rPr>
      <t>XPS polistirena</t>
    </r>
    <r>
      <rPr>
        <sz val="11"/>
        <rFont val="Arial Narrow"/>
        <family val="2"/>
        <charset val="238"/>
      </rPr>
      <t>, na postojeći zid od pune opeke, u debljini od 10cm, prema prethodno navedenim uvijetima i napomenama. Obračun prema m² kompletne izvedbe, uključujući dobavu i ugradnju: 1.Mineralnog ljepila i mase za izravnavanje. 2.Sokl profila. 3.Brtvene trake sokl profila 4. Kamene vune 5.Predpremaza. 6.Kutnog plastičnog profila sa ugrađenom mrežicom za ojačavanje kutova i mrežice za jednoslojno armiranje. 7.Priključnog profila za prozore, samoljepljivog, plastičnog profila s trakom za btrvljenje i mrežicom za izvedbu vodonepropusnih priključaka toplinske izolacije na okvire prozora i vrata. 8.Mehaničkog učvršćivanja izolacijskih ploča pričvrsnicama 8kom/m². 9.Dijagonalnog armiranja na uglovima otvora prozora i vrata. 10.Base za hidroizolaciju podnožja elastičnim mortom.</t>
    </r>
  </si>
  <si>
    <t xml:space="preserve">Sav iskop se mora izvesti točno prema nacrtima te sa potpuno vertikalnim stranicama i horizontalnim dnom ukoliko nije projektom drugačije predviđeno.
Završeni iskop temeljne jame i rovova pregledava i preuzima unaprijed određena komisija prije početka izvođenja temelja.
Izvoditelj je dužan izvesti sav rad oko iskopa, ručnog ili mehaničkog, do bilo koje potrebne dubine, sa svim potrebnim pomoćnim radovima kao što je niveliranje i planiranje, nabijanje površine, obrubljivanje stanica, osiguranje od urušavanja, postava potrebne ograde, crpljenje i odstranjivanje oborinske ili procijedne vode.
Ako se prilikom iskopa naiđe na zemlju drugog sastava nego što je ispitivanjem utvrđeno, izvoditelj je dužan obavijestiti nadzornog inženjera i projektanta radi poduzimanja potrebnih mjera a postojeći sastav upisati u građevinski dnevnik.
Obračun zemljanih radova vrši se po volumenu stvarno izvedenih iskopa ili nasipa. Odvoz i dovoz materijala obračunava se također po volumenu gotovog iskopa ili nasipa bez dodataka na rastresitost materijala. Prije početka radova treba odrediti točno mjesto deponije i daljinu prijevoza. Naknadno povećanje cijene na račun prijevoza neće se priznati.
Ukoliko dođe do zatrpavanja, urušavanja, odrona ili bilo koje druge štete nepažnjom izvođača (uslijed nedovoljnog podupiranja,
razupiranja ili drugog nedovoljnog osiguranja) izvoditelj je dužan dovesti iskop u ispravno stanje odnosno popraviti štetu bez 
posebne odštete.
</t>
  </si>
  <si>
    <t>Dobava i ugradnja jednog sloja geotekstila u prethodno iskopan rov namjenjen ispravnom postavljanju toplinske izolacije po obodu građevine. Obračun po razvijenom m² utroška geotekstila.</t>
  </si>
  <si>
    <t>Dobava i ugradnja kamena tucanika max. veličine zrna 32mm, na podlogu od geotekstila u prethodno iskopan rov namjenjen namjenjen ispravnom postavljanju toplinske izolacije po obodu građevine. Obračun po utrošku zbijenog kamena u prostornim metrima .</t>
  </si>
  <si>
    <t>2.4.</t>
  </si>
  <si>
    <t xml:space="preserve">Eventualno potrebni zemljani radovi, ručni iskop, za adaptaciju krovnih vertikala i spoja sa postojećim temeljnim razvodom kanalizacije tj. odvodnje. </t>
  </si>
  <si>
    <t xml:space="preserve">Ove radove izvesti od zdrave i suhe, piljene ili rezane drvene građe (jelove ili borove) ili industriski prerađenih elemenata iz drva ili metala, a prema opisu dotične stavke u troškovniku. 
Sva korištena građa mora biti u skladu sa važećim propisima i normativima. 
Radove treba uskladiti s izvedbom radova na izolaciji ispod i između elemenata konstrukcije. Svi materijali koji se ugrađuju moraju obvezno biti ispitani i certifikati priloženi. Ukoliko ne postoje domaće norme, treba priložiti rezultate ispitivanja koji zadovoljavaju odredbe normi DIN ili EN.
 Izvođač radova dužan je da preuzete radove stručno i kvalitetno izvede po opisu troškovnika, statičkom proračunu, te uzancama struke, u skladu s tehničkim propisima i važećim standardom u RH.
 Jedinična cijena treba sadržavati:
- uzimanje mjera za izvođenje i obračune,
- sav materijal, uključujući pomoćni i vezni (čel. papuče, vijci itd.),
- dobava materijala, te unutarnji transport do mjesta ugradbe,
- sav rad i mjere zaštite na radu,
- popravak štete na svojim i tuđim radovima,
- uklanjanje svih ostataka i čišćenje
- zaštita izvedenih radova
</t>
  </si>
  <si>
    <t xml:space="preserve">Cijenom pojedine stavke treba obuhvatiti sve što je potrebnu za izvedbu funkcionalne i kvalitetne zidne i stropne obloge, uključivo sve posebice nespecificirane elemente, materijale i detalje koji su tehnologijom i detaljima proizvođača nužni za punu funkcionalnost i traženu kvalitetu, iako to stavkom troškovnika nije posebno navedeno. Cijenom izvedbe radova treba obvezno uključiti sve materijale koji se ugrađuju i koriste (osnovne i pomoćne materijale); sav potrebna rad (osnovni i pomoćni) na izvedbi radova do potpune gotovosti i funkcionalnosti istih; sve transporte i prijenose do i na gradilištu sve do mjesta ugradbe; sva potrebna uskladištenja i zaštite; sva osiguranja radova i materijala; sva eventualna otežanja rada, kao i sve ostalo posebno specificirano u opisu stavke troškovnika; sve potrebne zaštitne konstrukcije, kao i sve drugo predviđeno mjerama zaštite na radu i pravilima struke.
</t>
  </si>
  <si>
    <t xml:space="preserve"> SKELE
 Materijal za izradu skela treba biti potpuno ispravan. Odgovorna osoba dužna je izvršiti pregled materijala prije ugradbe.
 Izvedene skele trebaju biti sposobne da podnesu predviđeno opterećenje, trebaju biti stabilne, otporne i ukrućene da se ne bi izvile, povile, prevrnule ili popustile u bilo kojem pravcu.
 Skele treba izvesti tako da se mogu skinuti lako, bez potresa i oštećenja konstrukcije koju podupiru ili uz koju su izvedene.
 Odgovorna osoba dužna je svakodnevno prije upotrebe, u toku upotrebe, ili nakon dužeg prekida rada izvršiti pregled skele.
 Izvedba lakih pokretnih skela do 2 m uključena je u standardnoj izvedbi ostalih građevinskih radova i ne obračunava se posebno. 
 Pod lakim i pokretnim skelama, kao i nepokretnim, te fasadnim konzolnim skelama podrazumijevaju se skele izrađene sa svrhom da podnesu manja opterećenja radnika, alata i manjih količina materijala kod ugradbe i montaže.
 Pod nosivim skelama podrazumijevaju se skele izrađene sa svrhom da podnesu opterećenja oplate kod betonskih i armirano-betonskih radova, i sličnih konstrukcija ili radi pridržavanja teških elemenata kod montaže i slično.
 Način obračuna:
- Fasadne skele obračunavaju se po m2 ortogonalne projekcije skele mjereno po vanjskom rubu i 1 m nad gornjim rubom fasade.
</t>
  </si>
  <si>
    <t>Iskop zemlje III kat. Ručni iskop u podnožju zidova prizemlja, po obodu uokolo zgrade, dubine 30cm, širine 60cm, u svrhu formiranja rova i ispravnog postavljanja toplinske izolacije u podnožju građevine. Obračun po m³ iskopa.</t>
  </si>
  <si>
    <t xml:space="preserve">Dobava i montaža, održavanje u ispravnom stanju tijekom izvođenja pripremnih i fasaderskih radova, cijevne fasadne skele, te demontaža po završetku svih radova. </t>
  </si>
  <si>
    <t xml:space="preserve">Jedinična cijena sadrži sve ono nabrojeno kod opisa pojedine grupe radova, te se na taj način vrši i njihov obračun. Jedinične cijene primijenit će se na izvedene količine, bez obzira u kojem postupku one odstupaju od količine u troškovniku.
Izvedeni radovi moraju u cijelosti odgovarati opisu u troškovniku, a u tu svrhu investitor ima pravo od izvođača tražiti prije početka
radova uzorke koji se čuvaju u upravi gradilišta ili kod investitora, te im izvedeni radovi moraju u cijelosti odgovarati.
</t>
  </si>
  <si>
    <t xml:space="preserve">Demontaža valovitih azbestnih ploča, te pocinčane metalne trake uzemljenja, sa krovne konstrukcije. 
Demontaža i uklanjanje sekundarnih nosača. Za azbestne ploče, obzirom da se radi o po zdravlje opasnom materijalu, treba tijekom demontaže i u konačnom zbrinjavanju primijeniti sve mjere zaštite, a u konačnom zbrinjavanju, važeći propis o zaštitiokoliša. Stavka uključuje demontažu te privremeno odlaganje na gradilištu te u konačnici odgovarajuće zbrinjavanje. </t>
  </si>
  <si>
    <t xml:space="preserve">Demontaža postojećih dotrajalih prozora i vrata.
Kompletno uključivo rolete s kutijom i vodilicama te klupčice, privremeno odlaganje na gradilištu te u konačnici odvoz na gradski deponij.  </t>
  </si>
  <si>
    <t>Demontaža limenih opšava dimnjaka.  Stavka uključuje demontažu i privremeno odlaganje na gradilištu te u konačnici odvoz na gradski deponij.</t>
  </si>
  <si>
    <t>komplet</t>
  </si>
  <si>
    <t xml:space="preserve">Zaštita podova i stubišta i ostalog vrijednog interijera prilikom izvođenja radova. </t>
  </si>
  <si>
    <t>Demontaža i privremeno zbrinjavanje do ponovne montaže 
nadgradnih elemenata (primjerice nadzorne kamere, natpisne ploče, antene, vanjska rasvjeta, držač za zastave i sl.) uz adaptaciju priključaka demontiranog na elektro instalacije.</t>
  </si>
  <si>
    <t xml:space="preserve">Demontaža metalnog požarnog stubišta na južnoj fasadi zgrade.
Stubište je dvokrako (1. krak 13 visina, 2 krak 11 visina), širina kraka je 90 cm, s polupodestom 95x190 cm, podest 120x100 cm. Ukupni gabariti stubišta 190x495 cm.
Nakon demontaže ukloniti stare slojeve boje pjeskarenjem te zatim dvoslojno bojiti antikorozivnim temeljnim premazom i troslojno završnim premazom u boji prema izboru projektanta. Montaža stubišta na prvobitnu poziciju nakon završetka svih radova, odmaknuto za debljinu topl. izolacije. Način spajanja na konstrukciju zgrade adaptirati tako da se usvoji spomenuto odmicanje (debljina topl.izol.). Uključivo naknadno obrađivanje i bojenje spojnih mjesta. Stavka uključuje sve radove do gotovog stanja za korištenje: demontažu, pjeskarenje na licu mjesta, strojni premaze prskanjem (2xtemeljni+3xzavršni) te sav potrošni i pomoćni materijal i rad. </t>
  </si>
  <si>
    <t>4.5.</t>
  </si>
  <si>
    <t>4.10.</t>
  </si>
  <si>
    <t>Krpanje i zidarska obrada špaleta prozora nakon kompletne demontaže pojedine stavke. Stavka uključuje soboslikarsku obradu popravljenih i izravnatih površina špaleta, a obuhvaća dvokratno gletanje i brušenje površine i barem dvokratni namaz poludisperzivnom bojom. Napomena: ova stavka izvodi se nakon kompletne montaže novih bravarskih stavki. Tlocrtna širina bočne i nadvojan špalete 26-30 cm visine i duljine promjenjive. 
Ukupno obračun po m'.</t>
  </si>
  <si>
    <t xml:space="preserve">Demontaža metalne ograde i penjalica na glavnom dimnjaku.
Ukupne dimenzije ograde i penjalice 1,2X1,2X2,0m
Nakon demontaže ukloniti stare slojeve boje pjeskarenjem te zatim dvoslojno bojiti antikorozivnim temeljnim premazom i troslojno završnim premazom u boji prema izboru projektanta. Montaža stubišta na prvobitnu poziciju nakon završetka svih radova, odmaknuto za debljinu topl. izolacije. Način spajanja na konstrukciju zgrade adaptirati tako da se usvoji spomenuto odmicanje (debljina topl.izol.). Uključivo naknadno obrađivanje i bojenje spojnih mjesta. Stavka uključuje sve radove do gotovog stanja za korištenje: demontažu, pjeskarenje na licu mjesta, strojni premaze prskanjem (2xtemeljni+3xzavršni) te sav potrošni i pomoćni materijal i rad. </t>
  </si>
  <si>
    <t>Izrada, dobava i ugradba u vertikalne obloge zidova, krovnim limom, okvira s fiksnim rebrenicama za ventilaciju tavanskog prostora. Primijeniti materijal kao za pokrov krova. Veličina i broj komada te pozicija postava određuje se na licu mjesta. S nutarnje strane svake stavke obavezna ugradba mrežica protiv ulaženja insekata. Predvidive veličine 50x50 cm, predvidivi broj komada 12.</t>
  </si>
  <si>
    <t xml:space="preserve">Demontaža metalne ograde vanjskog stubišta prema podrumu. Ograda se sastoji od okvira i ispune iz metalnih pravokutnih profila. 
Ukupne dimenzije ograde i penjalice 1,0x3,78m.
Nakon demontaže ukloniti stare slojeve boje pjeskarenjem te zatim dvoslojno bojiti antikorozivnim temeljnim premazom i troslojno završnim premazom u boji prema izboru projektanta. Montaža stubišta na prvobitnu poziciju nakon završetka svih radova, odmaknuto za debljinu topl. izolacije. Način spajanja na konstrukciju zgrade adaptirati tako da se usvoji spomenuto odmicanje (debljina topl.izol.). Uključivo naknadno obrađivanje i bojenje spojnih mjesta. Stavka uključuje sve radove do gotovog stanja za korištenje: demontažu, pjeskarenje na licu mjesta, strojni premaze prskanjem (2xtemeljni+3xzavršni) te sav potrošni i pomoćni materijal i rad. </t>
  </si>
  <si>
    <t>RAZNI I NEPREDVIĐENI RADOVI UKUPNO</t>
  </si>
  <si>
    <t xml:space="preserve">8.4. </t>
  </si>
  <si>
    <t>8.5.</t>
  </si>
  <si>
    <t xml:space="preserve">Dvokrilni, otklopno-zaokretni prozor.  
Komplet s kutijom i alu roletom u boji po izboru projektanta.  
Sve prema općim uvjetima i shemi koja je sastavni dio ovog troškovnika.                                                 
ZIDARSKA MJERA: 143/175cm                                                   ZAŠTITA OD SUNCA: ALU. ROLETA                                                                     ETAŽA: PRIZEMLJE / 1.KAT                                                            GRAFIČKI DIO - STAVKA OTVORA: P1                                                </t>
  </si>
  <si>
    <t xml:space="preserve">Trodijelni prozor, bočna krila otklopno-zaokretna, srednje zaokretno. 
Komplet s kutijom i alu roletom u boji po izboru projektanta.  
U stavku uključena unutarnja PVC i vanjska alu klupčica.
Sve prema općim uvjetima i shemi koja je sastavni dio ovog troškovnika.                                                                                                              ZIDARSKA MJERA: 205/175cm                                                          ZAŠTITA OD SUNCA: ALU. ROLETA                                                                 ETAŽA: PRIZEMLJE / 1.KAT                                                            GRAFIČKI DIO - STAVKA OTVORA: P2       </t>
  </si>
  <si>
    <t xml:space="preserve">Trodijelni prozor, bočna krila otklopno-zaokretna, srednje zakoretno.  
Komplet s kutijom i alu roletom u boji po izboru projektanta.  
Sve prema općim uvjetima i shemi koja je sastavni dio ovog troškovnika.                                                                  
ZIDARSKA MJERA: 159/183cm                                                              ZAŠTITA OD SUNCA: ALU. ROLETA                                                             ETAŽA: 1.KAT                                                            
GRAFIČKI DIO - STAVKA OTVORA: P3       </t>
  </si>
  <si>
    <r>
      <t xml:space="preserve">Dobava i ugradnja, polaganjem ploča kamene vune prostorne težine 40 kg/m3, keoficijenta toplinske provodljivosti </t>
    </r>
    <r>
      <rPr>
        <sz val="11"/>
        <rFont val="GreekC"/>
      </rPr>
      <t>l</t>
    </r>
    <r>
      <rPr>
        <sz val="11"/>
        <rFont val="Arial Narrow"/>
        <family val="2"/>
        <charset val="238"/>
      </rPr>
      <t xml:space="preserve">≤0,035 W/m2K, ukupne debljine 20 cm u dva sloja 10+10cm na plohu plafona iz OSB ploča. Kao zaštita toplinske izolacije polažu se trake iz Geotekstila 300 g/m2. Polaganje kontinuirano s preklopom.
Stavka uključuje dobavu i ugradnju parne brane (PE folija) difuzijske otpornosti vodenoj pari </t>
    </r>
    <r>
      <rPr>
        <sz val="11"/>
        <rFont val="GreekC"/>
      </rPr>
      <t>m</t>
    </r>
    <r>
      <rPr>
        <sz val="11"/>
        <rFont val="Arial Narrow"/>
        <family val="2"/>
        <charset val="238"/>
      </rPr>
      <t xml:space="preserve"> ≥ 50 koja se postavlja s unutrašnje (toplije) strane mineralne vune. Parnu branu postaviti s preklopom i kontinuirano.
Sve radove, i detalje preklopa i spojeva izvesti prema uputama i preporuci proizvođača. Obračun po m² površine polaganja. Stavka uključuje sav rad, glavni i pomoćni materijal. Uračunato dodatnih 15% površine zbog otpada nastalog uslijed rezanja. Oznaka elementa u projektu: MK2</t>
    </r>
  </si>
  <si>
    <r>
      <t xml:space="preserve">Dobava i ugradnja, polaganjem ploča kamene vune prostorne težine 40 kg/m3, keoficijenta toplinske provodljivosti </t>
    </r>
    <r>
      <rPr>
        <sz val="11"/>
        <rFont val="GreekC"/>
      </rPr>
      <t>l</t>
    </r>
    <r>
      <rPr>
        <sz val="11"/>
        <rFont val="Arial Narrow"/>
        <family val="2"/>
        <charset val="238"/>
      </rPr>
      <t xml:space="preserve">≤0,035 W/m2K, ukupne debljine 20 cm u dva sloja 10 + 10 cm na montažnu betonsku ploču iznad 1. kata zgrade i iznad prizemlja u prostoru neprohodnog potkrovlja na 1.katu, na jugozapadnom dijelu zgrade.  Kao zaštita toplinske izolacije polažu se trake iz Geotekstila 300 g/m2. Polaganje kontinuirano s preklopom. Stavka uključuje dobavu i ugradnju parne brane (PE folija) difuzijske otpornosti vodenoj pari </t>
    </r>
    <r>
      <rPr>
        <sz val="11"/>
        <rFont val="GreekC"/>
      </rPr>
      <t>m</t>
    </r>
    <r>
      <rPr>
        <sz val="11"/>
        <rFont val="Arial Narrow"/>
        <family val="2"/>
        <charset val="238"/>
      </rPr>
      <t xml:space="preserve"> ≥ 50 koja se postavlja s unutrašnje (toplije) strane mineralne vune. Parnu branu postaviti kontinuirano.
Sve radove, i detalje preklopa i spojeva izvesti prema uputama i preporuci proizvođača. Obračun po m² površine polaganja. Stavka uključuje sav rad, glavni i pomoćni materijal. Uračunato dodatnih 10% površine zbog otpada nastalog uslijed rezanja. Oznaka elementa u projektu: MK1</t>
    </r>
  </si>
  <si>
    <t>Čišćenje postojećih slojeva iznad masivne stropne ploče na dijelu prizemlja i 1. kata. Stavka uključuje uklanjanje svih slojeva do armiranog betona montažnog stropa, privremeno odlaganje na gradilištu te u konačnici odvoz na gradski deponij.</t>
  </si>
  <si>
    <t xml:space="preserve">Jednokrilna, zaokretna, protupožarna vrata kotlovnice izrađena od aluminijskih profila, ispunjena punom, tipskom, aluminijskom ispunom, s glavnim i pomoćnim krilom, otvranjem prema van.                                                                                                
ZIDARSKA MJERA: 100/210cm                                                                                                                                                                                                                                                                                                                                            
ETAŽA: PODRUM                                                                                                                 
GRAFIČKI DIO - STAVKA OTVORA: V10   </t>
  </si>
  <si>
    <t>BRAVARSKI RADOVI UKUPNO:</t>
  </si>
  <si>
    <t>desna
kom</t>
  </si>
  <si>
    <t>lijeva
kom</t>
  </si>
  <si>
    <t>Izvedba pokrova krovnih ploha se izvodi, sukladnog normi HRN:EN 14782:2008, iz ravnog, toplopocinčanog, obostrano bojenog UV-otpornom bojom, lima, dok se sustav za odvodnju vode sa krovnih ploha izvodi se iz lima koji je toplopocinčan, obostrano bojen. Materijal za montažu, svi tipski i ostali elementi sustava također toplocinčani i bojeni u skladu sa ostatkom cijelokupne izvedbe.
Boja i ton po uzboru glavnog projektanta.</t>
  </si>
  <si>
    <t>1.12.</t>
  </si>
  <si>
    <t>PDV</t>
  </si>
  <si>
    <t>SVEUKUPNO</t>
  </si>
  <si>
    <t>9. STRUČNI NADZOR GRAĐEVINSKIH I OBRTNIČKIH RADOVA</t>
  </si>
  <si>
    <t>Usluge stručnog nadzora pri izvođenju građevinskih i obrtničkih radova, u skladu sa Glavnim Arhitektonskim projektom energetske obnove broj DI-104-GP/2015, na zgradi dječjeg vrtića "Maslačak" Belišće, u Belišću, Radnička 4, 31551 Belišće.</t>
  </si>
  <si>
    <t>STRUČNI NADZOR UKUPNO</t>
  </si>
  <si>
    <t>9.1.</t>
  </si>
  <si>
    <t xml:space="preserve">9. </t>
  </si>
  <si>
    <t>STRUČNI NADZOR GRAĐEVINSKIH I OBRTNIČKIH RADOVA</t>
  </si>
  <si>
    <t>ZID - oznaka elementa u projektu: VZ4, VZ6, d= 15 mm</t>
  </si>
  <si>
    <t>ZID - oznaka elementa u projektu: VZ5, VZ7, d=25 mm</t>
  </si>
  <si>
    <t>PLAFON - oznaka elementa u projektu: MK2, MK3, d=15 mm</t>
  </si>
  <si>
    <t>Dobava i ugradnja oplate krova i podgleda strehe pločom OSB 3, 15mm, dimenzije 62.5/250 cm, na postojeću krovnu konstrukciju. Obračun po m² površine polaganja. Stavka uključuje sav rad, glavni i pomoćni materijal te sva spojna sredstva. Uračunato dodatnih 20% površine zbog otpada nastalog uslijed rezanja.</t>
  </si>
  <si>
    <t>ZID - oznaka elementa u projektu: VZ5 (mansarda) d=25 mm</t>
  </si>
  <si>
    <t>8. RAZNI ZAVRŠNI RADOVI</t>
  </si>
  <si>
    <t>RAZNI ZAVRŠNI RADOVI</t>
  </si>
  <si>
    <t>Dobava i ugradnja obloge montažnog zida, sa unutrašnje strane, od gipskartonskih ploča u dva sloja. Debljina ploče 1,25cm. Ugradnja gk ploča na potkonstrukciju minimalne debljine, sve prema uputama proizvođača. Potkonstrukcija se ugrađuje na oplatu zida od OSB ploča koja je fiksirana na drvene nosače krovišta.  U stavku uključeno  trostruko gletanje spojeva ploča, armaturnu mrežicu spoja, paropropusnu, vodonepropusnu foliju između gipskartona i osb ploče i sav potrošni materijal, tipske profile i vijke. Obračun po m² stvarne površine zida. Oznaka elementa u projektu: VZ4, VZ5, VZ6, VZ7.</t>
  </si>
  <si>
    <t>Dobava i ugradnja gipskartonskog plafona s gipskartonskim pločama u jednom sloju. Debljina ploče 1,25cm. Obavezno gk ploče ugraditi na standardiziranu pocinčanu potkonstrukciju. Sve prema uputama proizvođača. 
Potkonstrukcija se montira na oplatu plafona od OSB ploča koja je fiksiranu na drvene nosače krovišta. U stavku uključeno  trostruko gletanje spojeva ploča, armaturnu mrežicu spoja, paropropusnu, vodonepropusnu foliju između gipskartona i osb ploče i sav potrošni materijal, tipske profile i vijke. Obračun po m² stvarne površine plafona. Oznaka elementa u projektu: MK2, MK3</t>
  </si>
  <si>
    <t>Dobava i ugradnja obloge montažnog zida, sa vanjske strane, u jednom sloju, od vlakno cementnih ploča debljine 1,25cm. Ugradnja gk ploča na potkonstrukciju minimalne debljine, sve prema uputama proizvođača. Potkonstrukcija se ugrađuje na oplatu zida od OSB ploča koja je fiksirana na drvene nosače krovišta. Uključujući obradu spojeva ploča do gotove glatke površine zida i postavljanje paropropusne, vodonepropusne folije između gipskartona i osb ploče, te sav potrošni materijal, tipske profile i vijke. Obračun po m² stvarne površine zida. Oznaka elementa u projektu: VZ4, VZ6.</t>
  </si>
  <si>
    <t>Demontaža krovnih uvala i pripadnih daščanih oplata, limova na spoju zida i krovnih ploha, opšavnih limova, odvodnih žlijebova i vertikalnih odvodnih cijevi, uključujući lim i noseću konstrukciju. Stavka uključuje demontažu i privremeno odlaganje na gradilištu te u konačnici odvoz na gradski deponij.</t>
  </si>
  <si>
    <t>Dobava i ugradnja sustava za odvodnju krovnih voda. Obračun po m¹ kompletnog sustava. Stavke uključuju sav rad, glavni i pomoćni materijal, tipske elemente, potkonstrukciju, te sve ostale materijale i radove potrebne za za završetak kompletnog sustava. Uračunato dodatnih 20% dužine zbog preklapanja, podvlačenja i spajanja.</t>
  </si>
  <si>
    <r>
      <t xml:space="preserve">Rad obuhvaća, osim opisanog u troškovniku, još i prijenose, prijevoz, dizanje, utovar i istovar materijala unutar gradilišta, pripremanje morta i betona, zaštićivanje konstrukcije od štetnih atmosferskih utjecaja, sve pomoćne radove, kao: skupljanje rasutog materijala, održavanje čistoće gradilišta. Navedeno se neće posebno plaćati.
</t>
    </r>
    <r>
      <rPr>
        <sz val="11"/>
        <rFont val="Arial Narrow"/>
        <family val="2"/>
      </rPr>
      <t>Radne skele, podu</t>
    </r>
    <r>
      <rPr>
        <sz val="11"/>
        <rFont val="Arial Narrow"/>
        <family val="2"/>
        <charset val="238"/>
      </rPr>
      <t>pore i razupore treba također predvidjeti u cijeni. Skele moraju biti u skladu s propisima o zaštiti na radu.
Iskopane rovove treba u načelu podupirati ako su dubine preko 1 metar. Osim toga, treba ukalkulirati sve potrebne zaštitne ograde, te rampe i mostove za prijevoz materijala po građevini i gradilištu, isto tako i pomoć obrtnicima i instalaterima kojima treba osigurati prostoriju za smještaj alata i pohranu materijala, ustupanje radne snage za dubljenje, probijanje i bušenje, te popravke zidnih površina prije izvedbe soboslikarsko-ličilačkih radova. Izvođač građevinskih radova dužan je obrtnicima i instalaterima dati posebne radne skele za radove na visini većoj od 2,0 metra.
Kod radova za vrijeme ljetnih vrućina i kišnih dana treba osigurati konstrukcije od štetnih atmosferskih utjecaja, 
a u slučaju da dođe do oštećenja uslijed prokišnjavanja, izvođač će izvršiti popravke o svom trošku. 
Provoditi će se čišćenje gradilišta i odvođenje oborinske vode za svo vrijeme trajanja radova. 
Završni radovi, kao uklanjanja ograda i baraka te poravnanje terena i dovođenje u prvotno stanje neće se posebno zaračunavati.</t>
    </r>
  </si>
  <si>
    <t>RADNIČKA 4, 31551 BELIŠĆE
k.č.: 363, k.o.: BELIŠĆE</t>
  </si>
  <si>
    <r>
      <t xml:space="preserve">DJEČJI VRTIĆ MASLAČAK BELIŠĆE                                                                                </t>
    </r>
    <r>
      <rPr>
        <sz val="11"/>
        <rFont val="Arial Narrow"/>
        <family val="2"/>
        <charset val="238"/>
      </rPr>
      <t>OIB: 85363070032
Radnička 4, 
31551 Belišće</t>
    </r>
  </si>
  <si>
    <t xml:space="preserve">Dobava i ugradnja, kamene vune prostorne težine 105-110 kg/m3, debljine 10 cm. Ploče se lijepe na potkonstrukciju od  gipsvlaknastih ploča debljine 1,25 cm pričvršćenih na OSB 3 ploče s perom i utorom debljine 1,5 cm. Ugradnju ploča iz kamene vune izvesti lijepljenjem na podlogu ljepilom rubno po ploči i u sredini ploče s pokrivanjem minimalno 40% ploče. Dodatno učvršćivanjem tipskim pričvrsnicama za drvo, broj komada po m², vrsta pričvrsnica, duljina i ostale specifikacije utvrđene prema statičkom proračunu. Obračun prema m² kompletne izvedbe, uključujući dobavu i ugradnju: 
1.Mineralnog ljepila i mase za izravnavanje. 
2.Sokl profila. 
3.Brtvene trake sokl profila 
4. Kamene vune 
5.Predpremaza. 
6.Kutnog plastičnog profila sa ugrađenom mrežicom za ojačavanje kutova i mrežice za jednoslojno armiranje. 7.Priključnog profila za prozore, samoljepljivog, plastičnog profila s trakom za btrvljenje i mrežicom za izvedbu vodonepropusnih priključaka toplinske izolacije na okvire prozora i vrata. 8.Mehaničkog učvršćivanja izolacijskih ploča pričvrsnicama prema statičkom proračunu
9. Dijagonalnog armiranja na uglovima otvora prozora i vrata.  
</t>
  </si>
  <si>
    <t>Svi otvori izrađeni od tipskih aluminijskih profila. Suha ugradanja u postojeći zidani zid uz fino pozicioniranje klinova, sve prema RAL smjernicama ugradnje uz preporuku korištenja RAL trake radi osiguranja vodonepropusnosti i paropropustnosti spoja okvira prozora i zida. Ostakljenje svih otvora je s trostrukim IZO staklom, 4/12(Ar)/4/12(Ar)/4, nisko emisivnim (Low-E) premazom na unutarnjem staklu, s proračunskim dokazom koeficijenta prolaska topline jednakog ili nižeg od Ug=0,6 W/m2K. Okvir otvora je izrađen od tipskih aluminijskih profila koeficijenta prolaska topline jednakog ili nižeg od Uf =1,6 W/m2K. Ukupni koeficijent cijelog otvora treba biti manji ili jednak Uw=1.06 W/m2K što je potrebno dokazati atestima. Otvor izraditi prema priloženoj skici. Kod ugradnje prozora ili vrata na slijepi okvir, slijepi okvir je potrebno izvesti od istih tipskih aluminijskih profila kao i okvir prozora, s jednakim koeficijentom prolaska topline.
Završna obrada parapeta kod prozora je s unutarnjom PVC i vanjskom aluminijskom klupčicom (od eloksiranog ili plastificiranog aluminijskog lima debljine 1 mm), uključujući unutrašnju obradu špaleta zida nakon ugradnje otvora. Zaštita od sunca je opisana stavkama otvora, za svaku stavku posebno, u glavnom projektu, a može biti, aluminijskom roletom s izoliranom kutijom za rolete maksimalnog koeficijenta prolaska topline 0,6 W/m2K, s fiksnim vodilicama ili vertikalne žaluzine sa slobodnostojećim lamelama širine 10-12 cm, ovješene na strop s konopcem i lancem za manipuliranje. Duljina vertikalnih žaluzina je od stropa do razine parapeta.
Prije izrade dostaviti na ovjeru radioničke nacrte i uzorke profila i okova.
Aluminijska bravarija mora odgovarati tehničkim propisima i normativima sa priloženim atestima.
Okov ugraditi za odgovarajući tip otvaranja (otklopni, zaokretni, otklopno-zaokretni, el. daljinski, udaljeni mehanički), koji je 
izrađen od nehrđajućeg materijala, te je kvalitetom i bojom u skladu sa aluminijskim okvirom. Vrstu mehanizma, kvalitetu, boju i sve ostale detalje prema naknadnom odobrenju i izboru projektanta.
Unutarnja PVC klupčica pričvršćena za čvrstu zaravnatu podlogu niskoekspandirajućom pjenom. Spoj s okvirom prozora i špaletom zabrtviti silikonskim brtvilom.
Vanjsku Al klupčicu izvesti od aluminijskog lima debljine 1 mm, pričvrstiti za okvir prozora, a spoj zabrtviti silikonskim brtvilom. Klupčicu postaviti prije izvođenja fasade kako bi špaleta prozora djelomično prešla preko klupčice kako je prikazano na skici.
NAPOMENE:
1. SVA ODSTUPANJA OD OPISA ILI SHEME MORA POTPISATI I ODOBRITI PROJEKTANT
2. PRIJE IZRADE ELEMENATA SVE GRAĐEVINSKE OTVORE KONTROLIRATI NA OBJEKTU
3. SVE STAVKE PRIKAZANE SU S VANJSKE STRANE PROČELJA</t>
  </si>
  <si>
    <t>Demontaža oplate i izolacije montažnog zida na dijelu 1. kata zgrade. Stavka uključuje demontažu i privremeno odlaganje na gradilištu te u konačnici odvoz na gradski deponij.</t>
  </si>
  <si>
    <t>Demontaža stropa od iverice, gips ploča, i toplinske izolacije na dijelu 1. kata zgrade.  Stavka uključuje demontažu i privremeno odlaganje na gradilištu te u konačnici odvoz na gradski deponij.</t>
  </si>
  <si>
    <t>Dobava i ugradnja oplate montažnog zida i zabatnih montažnih zidova u dva sloja sa pričvršćenjem vijcima (izvana pločom OSB 3, 15mm, dimenzije 62.5/250  (na zidovima oznaka VZ4, VZ6) odnosno OSB 25 mm, dimenzije 62.5/250 (na zidovima oznaka VZ5, VZ7), sa utorom i perom, iznutra pločom OSB 3, 15mm, dimenzije 62.5/250, sa utorom i perom), na dijelu mansarde i trećim slojem kao podložnim slojem ispod lima pločom OSB 3, 25 mm, dimenzije 62,5/250, sa utorom i perom, te podgleda plafona na dijelu višenamjenske dvorane na 1. katu zgrade, iz ploča OSB 3, 15mm, dimenzije 62.5/250, sa utorom i perom, sa pričvršćenjem vijcima na postojeću montažnu drvenu konstrukciju. Obračun po m² površine polaganja. Stavka uključuje sav rad, glavni i pomoćni materijal te sva potrebna spojna sredstva. Uračunato dodatnih 20% površine zbog otpada nastalog uslijed rezanja.</t>
  </si>
  <si>
    <r>
      <t xml:space="preserve">Dobava i ugradnja, ploča kamene vune prostorne težine 40 kg/m3, keoficijenta toplinske provodljivosti 
</t>
    </r>
    <r>
      <rPr>
        <sz val="11"/>
        <rFont val="GreekC"/>
      </rPr>
      <t>l</t>
    </r>
    <r>
      <rPr>
        <sz val="11"/>
        <rFont val="Arial Narrow"/>
        <family val="2"/>
        <charset val="238"/>
      </rPr>
      <t xml:space="preserve">≤0,040 W/m2K, debljine 10 cm u montažni zid, između nosive drvene konstrukcije zida. Stavka uključuje dobavu i ugradnju parne brane (PE folija) difuzijske otpornosti vodenoj pari </t>
    </r>
    <r>
      <rPr>
        <sz val="11"/>
        <rFont val="GreekC"/>
      </rPr>
      <t>m</t>
    </r>
    <r>
      <rPr>
        <sz val="12.65"/>
        <rFont val="Arial Narrow"/>
        <family val="2"/>
        <charset val="238"/>
      </rPr>
      <t xml:space="preserve"> </t>
    </r>
    <r>
      <rPr>
        <sz val="11"/>
        <rFont val="Arial Narrow"/>
        <family val="2"/>
        <charset val="238"/>
      </rPr>
      <t>≥ 50 koja se postavlja s unutrašnje (toplije) strane mineralne vune. Parnu branu postaviti kontinuirano.
Sve radove, detalje preklopa i spojeva izvesti prema uputama i preporuci proizvođača. Obračun po m² površine postavljanja. Stavka uključuje sav rad, glavni i pomoćni materijal. Uračunato dodatnih 10% površine zbog otpada nastalog uslijed rezanja. Oznaka elementa u projektu: VZ5, VZ6, VZ7</t>
    </r>
  </si>
  <si>
    <r>
      <t xml:space="preserve">Dobava i ugradnja  ploča kamene vune prostorne težine 40 kg/m3, keoficijenta toplinske provodljivosti 
l≤0,040 W/m2K, debljine 7 cm, u montažni zid, između nosive drvene konstrukcije zida. Stavka uključuje dobavu i ugradnju parne brane (PE folija) difuzijske otpornosti vodenoj pari </t>
    </r>
    <r>
      <rPr>
        <sz val="11"/>
        <rFont val="GreekC"/>
      </rPr>
      <t>m</t>
    </r>
    <r>
      <rPr>
        <sz val="11"/>
        <rFont val="Arial Narrow"/>
        <family val="2"/>
        <charset val="238"/>
      </rPr>
      <t xml:space="preserve"> ≥ 50 koja se postavlja s unutrašnje (toplije) strane mineralne vune. Parnu branu postaviti kontinuirano.
Sve radove, i detalje preklopa i spojeva izvesti prema uputama i preporuci proizvođača. Obračun po m² površine postavljanja. Stavka uključuje sav rad, glavni i pomoćni materijal. Uračunato dodatnih 10% površine zbog otpada nastalog uslijed rezanja. Oznaka elementa u projektu: VZ4</t>
    </r>
  </si>
  <si>
    <t>Dobava i ugradnja, ploča kamene vune prostorne težine 40 kg/m3, debljine 10cm,  na oblogu montažnog zida, koja je izrađena od OSB3 ploča, debljine 2,50 cm. Zid se nalazi na dijelu 1.kata, unutar mansarde, ispod krovne plohe montažnog sustava 1.kata, ili ispod obloge od lima, sa mehaničkim učvršćivanjem izolacijskih ploča pričvrsnicama za drvo 8 kom/m², uključujući montažu zaštite od atmosferskih utjecaja iz paropropusne, vodonepropusne folije, koja je UV stabilna, visoko difuzno otvorena, sa monolitnom membranom bazirana na poliesterskoj tehnologiji, površinske težine 220 gr/m². Sve radove, i detalje preklopa i spojeva izvesti prema uputama i preporuci proizvođača. Obračun po m² površine postavljanja. Stavka uključuje sav rad, glavni i pomoćni materijal. Uračunato dodatnih 10% površine zbog otpada nastalog uslijed rezanja.                                                                                       Oznaka elementa u projektu: VZ5</t>
  </si>
  <si>
    <t>Dobava i ugradnja, kamene vune prostorne težine 40 kg/m3, debljine 10 cm, na oblogu montažnog zida, koja je izrađena od OSB3 ploča, debljine 2,50cm, na dijelu zida koji se nalazi unutar tavanskih prostorija na 1. katu zgrade, sa mehaničkim učvršćivanjem izolacijskih ploča broj i vrsta prema statičkom proračunu, uključujući montažu zaštite od atmosferskih utjecaja iz paropropusne, vodonepropusne folije, koja je UV - stabilna, visoko difuzno otvorena, sa monolitnom membranom bazirana na poliesterskoj tehnologiji, površinske težine 220 gr/m². Sve radove, i detalje preklopa i spojeva izvesti prema uputama i preporuci proizvođača. Obračun po m² površine postavljanja. Stavka uključuje sav rad, glavni i pomoćni materijal. Uračunato dodatnih 10% površine zbog otpada nastalog uslijed rezanja. Oznaka elementa u projektu: VZ7</t>
  </si>
  <si>
    <t>10.Izvesti armirajući sloj od mineralnog praškastog ljepila pripravljenog za nanošenje gleterom, u koji utisnuti alkalno postojanu mrežicu od tekstilno-staklenih vlakana. Ovaj sloj izvesti posve ravan što se postigne dodatnim gletanjem. Sušenje ovoga sloja min. 7 dana. Potom izvesti grundiranje, nanošenjem po svoj gletanoj površini.  11. Izvedba završnog sloja fasade, na posve suhi prethodni sloj. Nanosi se silikonska žbuka, u boji po izboru investitora ili projektanta. Izvesti prema uputama proizvođača materijala. Debljina sloja treba osigurati potpuno pokrivanje i zatvaranje površine, veličina zrna ispune  je 2 mm, posve ujednačenu strukturu ostvariti kružnim kretanjem gletera. Prekidi u izvedbi smiju biti samo na vanjskim uglovima objekta. Nakon kompletnog završetka i sušenja ovoga sloja treba na vertikalnim i horizontalnim spojevima završnog sloja sa vanjskom aluminarijom, uključivo klupčice prozora, izvesti kitanje spoja-fuge odgovarajućim prozirnim silikonskim kitom.      Sve radove, i detalje preklopa i spojeva izvesti prema uputama i preporuci proizvođača.                                                                                         Obračun po m² površine postavljanja. Stavka uključuje sav rad, glavni i pomoćni materijal. Uračunato dodatnih 10% površine zbog otpada nastalog uslijed rezanja.                            
Oznaka elementa u projektu: VZ6</t>
  </si>
  <si>
    <r>
      <t xml:space="preserve">Dobava i ugradnja ETICS sustava od lamela </t>
    </r>
    <r>
      <rPr>
        <b/>
        <sz val="11"/>
        <rFont val="Arial Narrow"/>
        <family val="2"/>
        <charset val="238"/>
      </rPr>
      <t xml:space="preserve">kamene vune </t>
    </r>
    <r>
      <rPr>
        <sz val="11"/>
        <rFont val="Arial Narrow"/>
        <family val="2"/>
        <charset val="238"/>
      </rPr>
      <t xml:space="preserve">prostorne težine 105-110 kg/m3, na postojeći zid od pune opeke, u debljini od 15cm, prema prethodno navedenim uvijetima i napomenama. Obračun prema m² kompletne izvedbe, uključujući dobavu i ugradnju: 
1.Mineralnog ljepila i mase za izravnavanje. 2.Sokl profila. 3.Brtvene trake sokl profila 4. Kamene vune 5.Predpremaza. 6.Kutnog plastičnog profila sa ugrađenom mrežicom za ojačavanje kutova i mrežice za jednoslojno armiranje. 7.Priključnog profila za prozore, samoljepljivog, plastičnog profila s trakom za btrvljenje i mrežicom za izvedbu vodonepropusnih priključaka toplinske izolacije na okvire prozora i vrata. 8.Mehaničkog učvršćivanja izolacijskih ploča pričvrsnicama 8kom/m². 9.Dijagonalnog armiranja na uglovima otvora prozora i vrata.  
10.Izvesti armirajući sloj od mineralnog praškastog ljepila pripravljenog za nanošenje gleterom, u koji utisnuti alkalno postojanu mrežicu od tekstilno-staklenih vlakana. Ovaj sloj izvesti posve ravan što se postigne dodatnim gletanjem. Sušenje ovoga sloja min. 7 dana. Potom izvesti grundiranje, nanošenjem po svoj gletanoj površini.   
</t>
    </r>
  </si>
  <si>
    <t xml:space="preserve">11. Izvedba završnog sloja fasade, na posve suhi sloj. Nanosi se silikonska žbuka, u boji po izboru investitora ili projektanta. Izvesti prema uputama proizvođača materijala. Debljina sloja treba osigurati potpuno pokrivanje i zatvaranje površine, veličina zrna ispune  je 2 mm, posve ujednačenu strukturu ostvariti kružnim kretanjem gletera. Prekidi u izvedbi smiju biti samo na vanjskim uglovima objekta. Nakon kompletnog završetka i sušenja ovoga sloja treba na vertikalnim i horizontalnim spojevima završnog sloja sa vanjskom aluminarijom, uključivo klupčice prozora, izvesti kitanje spoja-fuge odgovarajućim prozirnim silikonskim kitom.                                                   Oznaka elementa u projektu: VZ1, VZ2  </t>
  </si>
  <si>
    <t xml:space="preserve">11. Izvesti armirajući sloj od mineralnog praškastog ljepila pripravljenog za nanošenje gleterom, u koji utisnuti alkalno postojanu mrežicu od tekstilno-staklenih vlakana. Ovaj sloj izvesti posve ravan što se postigne dodatnim gletanjem. Sušenje ovoga sloja min. 7 dana. Potom izvesti grundiranje, nanošenjem po svoj gletanoj površini.   
12.  Izvedba završnog sloja fasade, na posve suhi sloj. Nanosi se silikonska žbuka, u boji po izboru investitora ili projektanta. Izvesti prema uputama proizvođača materijala. Debljina sloja treba osigurati potpuno pokrivanje i zatvaranje površine, veličina zrna ispune  je 2 mm, posve ujednačenu strukturu ostvariti kružnim kretanjem gletera. Prekidi u izvedbi smiju biti samo na vanjskim uglovima objekta. Nakon kompletnog završetka i sušenja ovoga sloja treba na vertikalnim i horizontalnim spojevima završnog sloja sa vanjskom aluminarijom, uključivo klupčice prozora, izvesti kitanje spoja-fuge odgovarajućim prozirnim silikonskim kitom.                                                                              Oznaka elementa u projektu: VZ3  </t>
  </si>
  <si>
    <t xml:space="preserve">Dobava i ugradnja, kamene vune prostorne težine 105-110 kg/m3, debljine 14cm, na završnu oblogu montažnog zida, koja je prethodno izvedena od vlaknocementnih ploča. Dodatno učvršćivanjem tipskim pričvrsnicama za drvo, broj komada po m², vrsta pričvrsnica, duljina i ostale specifikacije utvrđene prema statičkom proračunu i dodatno zaljepiti sa 100% prekrivanjem kontakne površine ljepilom. Obračun prema m² kompletne izvedbe, uključujući dobavu i ugradnju: 
1.Mineralnog ljepila i mase za izravnavanje. 2.Sokl profila. 3.Brtvene trake sokl profila 4. Kamene vune 5.Predpremaza. 6.Kutnog plastičnog profila sa ugrađenom mrežicom za ojačavanje kutova i mrežice za jednoslojno armiranje. 7.Priključnog profila za prozore, samoljepljivog, plastičnog profila s trakom za btrvljenje i mrežicom za izvedbu vodonepropusnih priključaka toplinske izolacije na okvire prozora i vrata. 8.Mehaničkog učvršćivanja izolacijskih ploča pričvrsnicama 8kom/m². 9.Dijagonalnog armiranja na uglovima otvora prozora i vrata.  
10.Izvesti armirajući sloj od mineralnog praškastog ljepila pripravljenog za nanošenje gleterom, u koji utisnuti alkalno postojanu mrežicu od tekstilno-staklenih vlakana. Ovaj sloj izvesti posve ravan što se postigne dodatnim gletanjem. Sušenje ovoga sloja min. 7 dana. Potom izvesti grundiranje, nanošenjem po svoj gletanoj površini.  </t>
  </si>
  <si>
    <t>11. Izvedba završnog sloja fasade, na posve suhi sloj. Nanosi se silikonska žbuka, u boji po izboru investitora ili projektanta. Izvesti prema uputama proizvođača materijala. Debljina sloja treba osigurati potpuno pokrivanje i zatvaranje površine, veličina zrna ispune  je 2 mm, posve ujednačenu strukturu ostvariti kružnim kretanjem gletera. Prekidi u izvedbi smiju biti samo na vanjskim uglovima objekta. Nakon kompletnog završetka i sušenja ovoga sloja treba na vertikalnim i horizontalnim spojevima završnog sloja sa vanjskom aluminarijom, uključivo klupčice prozora, izvesti kitanje spoja-fuge odgovarajućim prozirnim silikonskim kitom.      Sve radove, i detalje preklopa i spojeva izvesti prema uputama i preporuci proizvođača.                                                                                         Obračun po m² površine postavljanja. Stavka uključuje sav rad, glavni i pomoćni materijal. Uračunato dodatnih 10% površine zbog otpada nastalog uslijed rezanja. Oznaka elementa u projektu: VZ4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</si>
</sst>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name val="Arial CE"/>
      <charset val="238"/>
    </font>
    <font>
      <b/>
      <sz val="11"/>
      <name val="Arial CE"/>
      <charset val="238"/>
    </font>
    <font>
      <sz val="11"/>
      <name val="Arial CE"/>
      <charset val="238"/>
    </font>
    <font>
      <sz val="11"/>
      <name val="Arial Narrow"/>
      <family val="2"/>
      <charset val="238"/>
    </font>
    <font>
      <sz val="9"/>
      <name val="Arial Narrow"/>
      <family val="2"/>
      <charset val="238"/>
    </font>
    <font>
      <b/>
      <sz val="11"/>
      <name val="Arial Narrow"/>
      <family val="2"/>
      <charset val="238"/>
    </font>
    <font>
      <b/>
      <sz val="14"/>
      <color indexed="9"/>
      <name val="Arial Narrow"/>
      <family val="2"/>
      <charset val="238"/>
    </font>
    <font>
      <b/>
      <sz val="14"/>
      <name val="Arial Narrow"/>
      <family val="2"/>
      <charset val="238"/>
    </font>
    <font>
      <sz val="14"/>
      <name val="Arial Narrow"/>
      <family val="2"/>
      <charset val="238"/>
    </font>
    <font>
      <b/>
      <i/>
      <sz val="11"/>
      <name val="Arial Narrow"/>
      <family val="2"/>
      <charset val="238"/>
    </font>
    <font>
      <b/>
      <sz val="12"/>
      <name val="Arial Narrow"/>
      <family val="2"/>
      <charset val="238"/>
    </font>
    <font>
      <b/>
      <sz val="10"/>
      <name val="Arial Narrow"/>
      <family val="2"/>
      <charset val="238"/>
    </font>
    <font>
      <sz val="10"/>
      <name val="Arial Narrow"/>
      <family val="2"/>
      <charset val="238"/>
    </font>
    <font>
      <i/>
      <sz val="10"/>
      <name val="Arial Narrow"/>
      <family val="2"/>
      <charset val="238"/>
    </font>
    <font>
      <i/>
      <sz val="11"/>
      <name val="Arial Narrow"/>
      <family val="2"/>
      <charset val="238"/>
    </font>
    <font>
      <sz val="11"/>
      <color indexed="8"/>
      <name val="Calibri"/>
      <family val="2"/>
      <charset val="238"/>
    </font>
    <font>
      <sz val="10"/>
      <name val="Arial"/>
      <family val="2"/>
      <charset val="238"/>
    </font>
    <font>
      <sz val="10"/>
      <color indexed="8"/>
      <name val="Arial"/>
      <family val="2"/>
      <charset val="238"/>
    </font>
    <font>
      <b/>
      <sz val="10"/>
      <name val="Arial"/>
      <family val="2"/>
    </font>
    <font>
      <b/>
      <sz val="11"/>
      <color indexed="9"/>
      <name val="Arial Narrow"/>
      <family val="2"/>
      <charset val="238"/>
    </font>
    <font>
      <b/>
      <sz val="11"/>
      <color indexed="10"/>
      <name val="Arial Narrow"/>
      <family val="2"/>
      <charset val="238"/>
    </font>
    <font>
      <sz val="11"/>
      <color indexed="10"/>
      <name val="Arial Narrow"/>
      <family val="2"/>
      <charset val="238"/>
    </font>
    <font>
      <sz val="11"/>
      <name val="GreekC"/>
    </font>
    <font>
      <sz val="12.65"/>
      <name val="Arial Narrow"/>
      <family val="2"/>
      <charset val="238"/>
    </font>
    <font>
      <sz val="11"/>
      <name val="Arial Narrow"/>
      <family val="2"/>
    </font>
  </fonts>
  <fills count="3">
    <fill>
      <patternFill patternType="none"/>
    </fill>
    <fill>
      <patternFill patternType="gray125"/>
    </fill>
    <fill>
      <patternFill patternType="solid">
        <fgColor theme="0" tint="-0.249977111117893"/>
        <bgColor indexed="64"/>
      </patternFill>
    </fill>
  </fills>
  <borders count="1">
    <border>
      <left/>
      <right/>
      <top/>
      <bottom/>
      <diagonal/>
    </border>
  </borders>
  <cellStyleXfs count="3">
    <xf numFmtId="0" fontId="0" fillId="0" borderId="0"/>
    <xf numFmtId="0" fontId="15" fillId="0" borderId="0"/>
    <xf numFmtId="9" fontId="2" fillId="0" borderId="0" applyFont="0" applyFill="0" applyBorder="0" applyAlignment="0" applyProtection="0"/>
  </cellStyleXfs>
  <cellXfs count="85">
    <xf numFmtId="0" fontId="0" fillId="0" borderId="0" xfId="0"/>
    <xf numFmtId="0" fontId="3" fillId="0" borderId="0" xfId="0" applyFont="1" applyFill="1" applyBorder="1" applyAlignment="1">
      <alignment horizontal="right"/>
    </xf>
    <xf numFmtId="0" fontId="4" fillId="0" borderId="0" xfId="0" applyFont="1" applyFill="1" applyBorder="1" applyAlignment="1">
      <alignment horizontal="left"/>
    </xf>
    <xf numFmtId="4" fontId="3" fillId="0" borderId="0" xfId="0" applyNumberFormat="1" applyFont="1" applyFill="1" applyBorder="1" applyAlignment="1">
      <alignment horizontal="right" wrapText="1"/>
    </xf>
    <xf numFmtId="0" fontId="4" fillId="0" borderId="0" xfId="0" applyFont="1" applyFill="1" applyBorder="1" applyAlignment="1">
      <alignment horizontal="right"/>
    </xf>
    <xf numFmtId="0" fontId="7" fillId="0" borderId="0" xfId="0" applyFont="1" applyFill="1" applyBorder="1" applyAlignment="1">
      <alignment horizontal="center" wrapText="1"/>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center" vertical="center"/>
    </xf>
    <xf numFmtId="40" fontId="3" fillId="0" borderId="0" xfId="0" applyNumberFormat="1"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xf numFmtId="0" fontId="3" fillId="0" borderId="0" xfId="0" applyFont="1" applyFill="1" applyBorder="1" applyAlignment="1">
      <alignment horizontal="center" wrapText="1"/>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49" fontId="3" fillId="0" borderId="0" xfId="0" applyNumberFormat="1" applyFont="1" applyFill="1" applyBorder="1" applyAlignment="1">
      <alignment horizontal="center" vertical="top" wrapText="1"/>
    </xf>
    <xf numFmtId="0" fontId="3" fillId="0" borderId="0" xfId="0" applyFont="1" applyFill="1" applyBorder="1" applyAlignment="1">
      <alignment horizontal="left" vertical="top" wrapText="1"/>
    </xf>
    <xf numFmtId="0" fontId="3" fillId="0" borderId="0" xfId="0" applyNumberFormat="1" applyFont="1" applyFill="1" applyBorder="1" applyAlignment="1">
      <alignment horizontal="right" wrapText="1"/>
    </xf>
    <xf numFmtId="4" fontId="5" fillId="0" borderId="0" xfId="0" applyNumberFormat="1" applyFont="1" applyFill="1" applyBorder="1" applyAlignment="1">
      <alignment horizontal="right" wrapText="1"/>
    </xf>
    <xf numFmtId="4" fontId="14" fillId="0" borderId="0" xfId="0" applyNumberFormat="1" applyFont="1" applyFill="1" applyBorder="1" applyAlignment="1">
      <alignment horizontal="right" wrapText="1"/>
    </xf>
    <xf numFmtId="4" fontId="12" fillId="0" borderId="0" xfId="0" applyNumberFormat="1" applyFont="1" applyFill="1" applyBorder="1" applyAlignment="1">
      <alignment horizontal="right" wrapText="1"/>
    </xf>
    <xf numFmtId="0" fontId="9" fillId="0" borderId="0" xfId="0" applyFont="1" applyFill="1" applyBorder="1" applyAlignment="1">
      <alignment horizontal="left"/>
    </xf>
    <xf numFmtId="0" fontId="3" fillId="0" borderId="0" xfId="0" applyFont="1" applyFill="1" applyBorder="1" applyAlignment="1">
      <alignment wrapText="1"/>
    </xf>
    <xf numFmtId="0" fontId="3" fillId="0" borderId="0" xfId="0" applyFont="1" applyFill="1" applyBorder="1" applyAlignment="1">
      <alignment vertical="top" wrapText="1"/>
    </xf>
    <xf numFmtId="4" fontId="3" fillId="0" borderId="0" xfId="0" applyNumberFormat="1" applyFont="1" applyFill="1" applyBorder="1" applyAlignment="1">
      <alignment wrapText="1"/>
    </xf>
    <xf numFmtId="0" fontId="20" fillId="0" borderId="0" xfId="0" applyFont="1" applyFill="1" applyBorder="1" applyAlignment="1">
      <alignment horizontal="left" vertical="top" wrapText="1"/>
    </xf>
    <xf numFmtId="0" fontId="3" fillId="0" borderId="0" xfId="0" applyFont="1" applyFill="1" applyBorder="1" applyAlignment="1">
      <alignment horizontal="center" vertical="top"/>
    </xf>
    <xf numFmtId="4" fontId="21" fillId="0" borderId="0" xfId="0" applyNumberFormat="1" applyFont="1" applyFill="1" applyBorder="1" applyAlignment="1">
      <alignment horizontal="right" wrapText="1"/>
    </xf>
    <xf numFmtId="0" fontId="3" fillId="0" borderId="0" xfId="0" applyFont="1" applyFill="1" applyBorder="1" applyAlignment="1">
      <alignment horizontal="left"/>
    </xf>
    <xf numFmtId="0" fontId="11" fillId="0" borderId="0" xfId="0" applyFont="1" applyFill="1" applyBorder="1" applyAlignment="1">
      <alignment horizontal="left" vertical="center"/>
    </xf>
    <xf numFmtId="0" fontId="3" fillId="0" borderId="0" xfId="0" applyNumberFormat="1" applyFont="1" applyFill="1" applyBorder="1" applyAlignment="1">
      <alignment horizontal="left" vertical="top" wrapText="1"/>
    </xf>
    <xf numFmtId="0" fontId="5" fillId="0" borderId="0" xfId="0" applyFont="1" applyFill="1" applyBorder="1" applyAlignment="1">
      <alignment wrapText="1"/>
    </xf>
    <xf numFmtId="0" fontId="3" fillId="0" borderId="0" xfId="0" applyFont="1" applyFill="1" applyBorder="1" applyAlignment="1">
      <alignment vertical="center" wrapText="1"/>
    </xf>
    <xf numFmtId="0" fontId="7" fillId="0" borderId="0" xfId="0" applyFont="1" applyFill="1" applyBorder="1" applyAlignment="1">
      <alignment horizontal="left" wrapText="1"/>
    </xf>
    <xf numFmtId="0" fontId="8" fillId="0" borderId="0" xfId="0" applyFont="1" applyFill="1" applyBorder="1" applyAlignment="1">
      <alignment horizontal="center" wrapText="1"/>
    </xf>
    <xf numFmtId="0" fontId="3" fillId="0" borderId="0" xfId="0" applyFont="1" applyFill="1" applyBorder="1" applyAlignment="1">
      <alignment horizontal="left" wrapText="1"/>
    </xf>
    <xf numFmtId="0" fontId="9" fillId="0" borderId="0" xfId="0" applyFont="1" applyFill="1" applyBorder="1" applyAlignment="1">
      <alignment horizontal="center"/>
    </xf>
    <xf numFmtId="0" fontId="3" fillId="0" borderId="0" xfId="0" applyFont="1" applyFill="1" applyBorder="1" applyAlignment="1">
      <alignment horizontal="right" vertical="center"/>
    </xf>
    <xf numFmtId="17" fontId="3" fillId="0" borderId="0" xfId="0" applyNumberFormat="1" applyFont="1" applyFill="1" applyBorder="1" applyAlignment="1">
      <alignment horizontal="center" vertical="top"/>
    </xf>
    <xf numFmtId="0" fontId="3" fillId="0" borderId="0" xfId="0" applyFont="1" applyFill="1" applyBorder="1" applyAlignment="1">
      <alignment vertical="top" readingOrder="1"/>
    </xf>
    <xf numFmtId="0" fontId="5" fillId="0" borderId="0" xfId="0" applyFont="1" applyFill="1" applyBorder="1" applyAlignment="1">
      <alignment horizontal="left" wrapText="1"/>
    </xf>
    <xf numFmtId="0" fontId="3" fillId="0" borderId="0" xfId="0" applyFont="1" applyBorder="1"/>
    <xf numFmtId="0" fontId="3" fillId="0" borderId="0" xfId="0" applyFont="1" applyBorder="1" applyAlignment="1">
      <alignment vertical="top" readingOrder="1"/>
    </xf>
    <xf numFmtId="4" fontId="13" fillId="0" borderId="0" xfId="0" applyNumberFormat="1" applyFont="1" applyFill="1" applyBorder="1" applyAlignment="1">
      <alignment horizontal="right" wrapText="1"/>
    </xf>
    <xf numFmtId="0" fontId="3" fillId="0" borderId="0" xfId="0" applyFont="1" applyFill="1" applyBorder="1" applyAlignment="1"/>
    <xf numFmtId="4" fontId="11" fillId="0" borderId="0" xfId="0" applyNumberFormat="1" applyFont="1" applyFill="1" applyBorder="1" applyAlignment="1">
      <alignment horizontal="right" wrapText="1"/>
    </xf>
    <xf numFmtId="0" fontId="3" fillId="0" borderId="0" xfId="0" applyFont="1" applyFill="1" applyBorder="1" applyAlignment="1">
      <alignment vertical="top"/>
    </xf>
    <xf numFmtId="0" fontId="3" fillId="0" borderId="0" xfId="0" applyFont="1" applyBorder="1" applyAlignment="1">
      <alignment vertical="top"/>
    </xf>
    <xf numFmtId="4" fontId="3" fillId="0" borderId="0" xfId="0" applyNumberFormat="1" applyFont="1" applyFill="1" applyBorder="1" applyAlignment="1">
      <alignment horizontal="center" wrapText="1"/>
    </xf>
    <xf numFmtId="0" fontId="16" fillId="0" borderId="0" xfId="0" applyFont="1" applyFill="1" applyBorder="1"/>
    <xf numFmtId="0" fontId="0" fillId="0" borderId="0" xfId="0" applyFill="1" applyBorder="1"/>
    <xf numFmtId="0" fontId="0" fillId="0" borderId="0" xfId="0" applyBorder="1"/>
    <xf numFmtId="0" fontId="3" fillId="0" borderId="0" xfId="0" applyFont="1" applyFill="1" applyBorder="1" applyAlignment="1">
      <alignment horizontal="left" vertical="top"/>
    </xf>
    <xf numFmtId="0" fontId="3" fillId="0" borderId="0" xfId="0" applyFont="1" applyBorder="1" applyAlignment="1">
      <alignment horizontal="left" vertical="top"/>
    </xf>
    <xf numFmtId="4" fontId="24" fillId="0" borderId="0" xfId="0" applyNumberFormat="1" applyFont="1" applyFill="1" applyBorder="1" applyAlignment="1">
      <alignment horizontal="right" wrapText="1"/>
    </xf>
    <xf numFmtId="49" fontId="4" fillId="0" borderId="0" xfId="0" applyNumberFormat="1" applyFont="1" applyFill="1" applyBorder="1" applyAlignment="1">
      <alignment horizontal="right" wrapText="1"/>
    </xf>
    <xf numFmtId="4" fontId="3" fillId="0" borderId="0" xfId="0" applyNumberFormat="1" applyFont="1" applyFill="1" applyBorder="1"/>
    <xf numFmtId="0" fontId="5" fillId="2" borderId="0" xfId="0" applyFont="1" applyFill="1" applyBorder="1" applyAlignment="1">
      <alignment horizontal="center" vertical="center"/>
    </xf>
    <xf numFmtId="10" fontId="3" fillId="0" borderId="0" xfId="2" applyNumberFormat="1" applyFont="1" applyFill="1" applyBorder="1"/>
    <xf numFmtId="0" fontId="3" fillId="2" borderId="0" xfId="0" applyFont="1" applyFill="1" applyBorder="1" applyAlignment="1">
      <alignment horizontal="right"/>
    </xf>
    <xf numFmtId="4" fontId="3" fillId="0" borderId="0" xfId="0" applyNumberFormat="1" applyFont="1" applyFill="1" applyBorder="1" applyAlignment="1">
      <alignment horizontal="center" wrapText="1"/>
    </xf>
    <xf numFmtId="49" fontId="3" fillId="0" borderId="0" xfId="0" applyNumberFormat="1" applyFont="1" applyFill="1" applyBorder="1" applyAlignment="1">
      <alignment horizontal="center" vertical="top" wrapText="1"/>
    </xf>
    <xf numFmtId="0" fontId="3" fillId="0" borderId="0" xfId="0" applyFont="1" applyFill="1" applyBorder="1"/>
    <xf numFmtId="0" fontId="3" fillId="0" borderId="0" xfId="0" applyFont="1" applyFill="1" applyBorder="1" applyAlignment="1">
      <alignment horizontal="center" wrapText="1"/>
    </xf>
    <xf numFmtId="4" fontId="3" fillId="0" borderId="0" xfId="0" applyNumberFormat="1" applyFont="1" applyFill="1" applyBorder="1" applyAlignment="1">
      <alignment horizontal="right" wrapText="1"/>
    </xf>
    <xf numFmtId="0" fontId="5" fillId="0" borderId="0" xfId="0" applyFont="1" applyFill="1" applyBorder="1" applyAlignment="1">
      <alignment horizontal="center" wrapText="1"/>
    </xf>
    <xf numFmtId="0" fontId="1" fillId="0" borderId="0" xfId="0" applyFont="1" applyFill="1" applyBorder="1" applyAlignment="1">
      <alignment horizontal="center"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xf>
    <xf numFmtId="0" fontId="5" fillId="0" borderId="0" xfId="0" applyFont="1" applyFill="1" applyBorder="1" applyAlignment="1">
      <alignment horizontal="center" vertical="center"/>
    </xf>
    <xf numFmtId="0" fontId="16" fillId="0" borderId="0" xfId="1" applyFont="1" applyFill="1" applyBorder="1" applyAlignment="1">
      <alignment horizontal="left" vertical="center" wrapText="1"/>
    </xf>
    <xf numFmtId="0" fontId="18" fillId="0" borderId="0" xfId="1" applyFont="1" applyFill="1" applyBorder="1" applyAlignment="1">
      <alignment horizontal="left" vertical="center" wrapText="1"/>
    </xf>
    <xf numFmtId="0" fontId="5" fillId="0" borderId="0" xfId="0" applyFont="1" applyFill="1" applyBorder="1" applyAlignment="1">
      <alignment horizontal="left" wrapText="1"/>
    </xf>
    <xf numFmtId="0" fontId="3" fillId="0" borderId="0" xfId="0" applyFont="1" applyFill="1" applyBorder="1" applyAlignment="1">
      <alignment horizontal="left" vertical="center" wrapText="1"/>
    </xf>
    <xf numFmtId="0" fontId="19"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6" fillId="2" borderId="0" xfId="0" applyFont="1" applyFill="1" applyBorder="1" applyAlignment="1">
      <alignment horizontal="center" wrapText="1"/>
    </xf>
    <xf numFmtId="0" fontId="5" fillId="2" borderId="0" xfId="0" applyFont="1" applyFill="1" applyBorder="1" applyAlignment="1">
      <alignment horizontal="center" vertical="center"/>
    </xf>
    <xf numFmtId="0" fontId="3" fillId="0" borderId="0" xfId="0" applyFont="1" applyFill="1" applyBorder="1" applyAlignment="1">
      <alignment vertical="top" wrapText="1" readingOrder="1"/>
    </xf>
    <xf numFmtId="0" fontId="3" fillId="0" borderId="0" xfId="0" applyFont="1" applyFill="1" applyBorder="1" applyAlignment="1">
      <alignment vertical="top" wrapText="1"/>
    </xf>
    <xf numFmtId="0" fontId="17" fillId="0" borderId="0" xfId="0" applyFont="1" applyFill="1" applyBorder="1" applyAlignment="1">
      <alignment horizontal="left" vertical="center" wrapText="1"/>
    </xf>
    <xf numFmtId="0" fontId="0" fillId="0" borderId="0" xfId="0" applyFill="1" applyBorder="1" applyAlignment="1">
      <alignment horizontal="left" vertical="top" wrapText="1"/>
    </xf>
    <xf numFmtId="0" fontId="3" fillId="0" borderId="0" xfId="0" applyFont="1" applyFill="1" applyBorder="1" applyAlignment="1">
      <alignment vertical="top" readingOrder="1"/>
    </xf>
    <xf numFmtId="0" fontId="0" fillId="0" borderId="0" xfId="0" applyFill="1" applyBorder="1" applyAlignment="1">
      <alignment vertical="top" readingOrder="1"/>
    </xf>
  </cellXfs>
  <cellStyles count="3">
    <cellStyle name="Normal" xfId="0" builtinId="0"/>
    <cellStyle name="Normal_Sheet1" xfId="1"/>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488"/>
  <sheetViews>
    <sheetView tabSelected="1" view="pageBreakPreview" zoomScale="115" zoomScaleNormal="115" zoomScaleSheetLayoutView="115" zoomScalePageLayoutView="70" workbookViewId="0">
      <selection activeCell="F278" sqref="F278"/>
    </sheetView>
  </sheetViews>
  <sheetFormatPr defaultRowHeight="16.5"/>
  <cols>
    <col min="1" max="1" width="1.5" style="11" customWidth="1"/>
    <col min="2" max="2" width="6.125" style="1" customWidth="1"/>
    <col min="3" max="3" width="42.75" style="35" customWidth="1"/>
    <col min="4" max="4" width="6.25" style="22" customWidth="1"/>
    <col min="5" max="5" width="10.25" style="3" customWidth="1"/>
    <col min="6" max="6" width="10.75" style="3" customWidth="1"/>
    <col min="7" max="7" width="13.625" style="3" customWidth="1"/>
    <col min="8" max="8" width="1.5" style="11" customWidth="1"/>
    <col min="9" max="10" width="9" style="11"/>
    <col min="11" max="11" width="9.875" style="11" bestFit="1" customWidth="1"/>
    <col min="12" max="13" width="9" style="11"/>
    <col min="14" max="16384" width="9" style="41"/>
  </cols>
  <sheetData>
    <row r="2" spans="2:7">
      <c r="C2" s="2" t="s">
        <v>136</v>
      </c>
    </row>
    <row r="3" spans="2:7" ht="16.5" customHeight="1">
      <c r="B3" s="4"/>
      <c r="C3" s="72" t="s">
        <v>267</v>
      </c>
      <c r="D3" s="31"/>
      <c r="E3" s="31"/>
      <c r="F3" s="22"/>
      <c r="G3" s="31"/>
    </row>
    <row r="4" spans="2:7" ht="52.5" customHeight="1">
      <c r="C4" s="72"/>
    </row>
    <row r="6" spans="2:7">
      <c r="C6" s="2" t="s">
        <v>165</v>
      </c>
    </row>
    <row r="7" spans="2:7" ht="18.75" customHeight="1">
      <c r="B7" s="4"/>
      <c r="C7" s="76" t="s">
        <v>164</v>
      </c>
      <c r="D7" s="76"/>
      <c r="E7" s="76"/>
      <c r="F7" s="76"/>
      <c r="G7" s="76"/>
    </row>
    <row r="8" spans="2:7" ht="18.75" customHeight="1">
      <c r="C8" s="73" t="s">
        <v>266</v>
      </c>
      <c r="D8" s="32"/>
      <c r="E8" s="32"/>
      <c r="F8" s="32"/>
      <c r="G8" s="32"/>
    </row>
    <row r="9" spans="2:7" ht="33.75" customHeight="1">
      <c r="C9" s="73"/>
    </row>
    <row r="12" spans="2:7" ht="18.75">
      <c r="B12" s="59"/>
      <c r="C12" s="77" t="s">
        <v>137</v>
      </c>
      <c r="D12" s="77"/>
      <c r="E12" s="77"/>
      <c r="F12" s="77"/>
      <c r="G12" s="77"/>
    </row>
    <row r="13" spans="2:7" ht="18.75">
      <c r="C13" s="33"/>
      <c r="D13" s="5"/>
      <c r="E13" s="5"/>
      <c r="F13" s="34"/>
      <c r="G13" s="34"/>
    </row>
    <row r="14" spans="2:7">
      <c r="B14" s="11"/>
    </row>
    <row r="15" spans="2:7">
      <c r="B15" s="57"/>
      <c r="C15" s="78" t="s">
        <v>131</v>
      </c>
      <c r="D15" s="78"/>
      <c r="E15" s="78"/>
      <c r="F15" s="78"/>
      <c r="G15" s="78"/>
    </row>
    <row r="17" spans="1:13">
      <c r="C17" s="74" t="s">
        <v>164</v>
      </c>
      <c r="D17" s="74"/>
      <c r="E17" s="74"/>
      <c r="F17" s="74"/>
      <c r="G17" s="74"/>
    </row>
    <row r="18" spans="1:13" s="11" customFormat="1">
      <c r="B18" s="6"/>
      <c r="C18" s="7"/>
      <c r="D18" s="6"/>
      <c r="E18" s="6"/>
      <c r="F18" s="8"/>
      <c r="G18" s="8"/>
    </row>
    <row r="19" spans="1:13">
      <c r="B19" s="9" t="s">
        <v>132</v>
      </c>
      <c r="C19" s="35" t="s">
        <v>139</v>
      </c>
      <c r="G19" s="3">
        <f>SUM(G104)</f>
        <v>0</v>
      </c>
    </row>
    <row r="20" spans="1:13">
      <c r="B20" s="10" t="s">
        <v>133</v>
      </c>
      <c r="C20" s="35" t="s">
        <v>76</v>
      </c>
      <c r="G20" s="3">
        <f>SUM(G126)</f>
        <v>0</v>
      </c>
    </row>
    <row r="21" spans="1:13">
      <c r="B21" s="10" t="s">
        <v>134</v>
      </c>
      <c r="C21" s="35" t="s">
        <v>77</v>
      </c>
      <c r="G21" s="3">
        <f>SUM(G152)</f>
        <v>0</v>
      </c>
    </row>
    <row r="22" spans="1:13">
      <c r="B22" s="10" t="s">
        <v>152</v>
      </c>
      <c r="C22" s="35" t="s">
        <v>163</v>
      </c>
      <c r="G22" s="3">
        <f>SUM(G222)</f>
        <v>0</v>
      </c>
    </row>
    <row r="23" spans="1:13">
      <c r="B23" s="10" t="s">
        <v>80</v>
      </c>
      <c r="C23" s="35" t="s">
        <v>78</v>
      </c>
      <c r="G23" s="3">
        <f>SUM(G246)</f>
        <v>0</v>
      </c>
    </row>
    <row r="24" spans="1:13">
      <c r="B24" s="10" t="s">
        <v>81</v>
      </c>
      <c r="C24" s="35" t="s">
        <v>79</v>
      </c>
      <c r="G24" s="3">
        <f>SUM(G271)</f>
        <v>0</v>
      </c>
    </row>
    <row r="25" spans="1:13">
      <c r="B25" s="10" t="s">
        <v>128</v>
      </c>
      <c r="C25" s="35" t="s">
        <v>129</v>
      </c>
      <c r="G25" s="3">
        <f>G458</f>
        <v>0</v>
      </c>
    </row>
    <row r="26" spans="1:13">
      <c r="B26" s="10" t="s">
        <v>3</v>
      </c>
      <c r="C26" s="35" t="s">
        <v>259</v>
      </c>
      <c r="G26" s="3">
        <f>SUM(G482)</f>
        <v>0</v>
      </c>
    </row>
    <row r="27" spans="1:13">
      <c r="B27" s="10" t="s">
        <v>251</v>
      </c>
      <c r="C27" s="28" t="s">
        <v>252</v>
      </c>
      <c r="D27" s="44"/>
      <c r="G27" s="3">
        <f>SUM(G488)</f>
        <v>0</v>
      </c>
    </row>
    <row r="28" spans="1:13">
      <c r="B28" s="11"/>
      <c r="C28" s="40" t="s">
        <v>153</v>
      </c>
      <c r="G28" s="3">
        <f>SUM(G19:G27)</f>
        <v>0</v>
      </c>
      <c r="J28" s="56"/>
      <c r="K28" s="56"/>
    </row>
    <row r="29" spans="1:13">
      <c r="C29" s="21" t="s">
        <v>245</v>
      </c>
      <c r="D29" s="21"/>
      <c r="G29" s="3">
        <f>G28*1.25-G28</f>
        <v>0</v>
      </c>
    </row>
    <row r="30" spans="1:13">
      <c r="C30" s="21" t="s">
        <v>246</v>
      </c>
      <c r="D30" s="12"/>
      <c r="G30" s="3">
        <f>SUM(G28:G29)</f>
        <v>0</v>
      </c>
      <c r="J30" s="56"/>
    </row>
    <row r="31" spans="1:13">
      <c r="B31" s="12"/>
      <c r="D31" s="12"/>
    </row>
    <row r="32" spans="1:13" s="42" customFormat="1" ht="328.5" customHeight="1">
      <c r="A32" s="39"/>
      <c r="B32" s="79" t="s">
        <v>203</v>
      </c>
      <c r="C32" s="79"/>
      <c r="D32" s="79"/>
      <c r="E32" s="79"/>
      <c r="F32" s="79"/>
      <c r="G32" s="79"/>
      <c r="H32" s="39"/>
      <c r="I32" s="39"/>
      <c r="J32" s="39"/>
      <c r="K32" s="39"/>
      <c r="L32" s="39"/>
      <c r="M32" s="39"/>
    </row>
    <row r="33" spans="1:13" s="42" customFormat="1" ht="107.25" customHeight="1">
      <c r="A33" s="39"/>
      <c r="B33" s="79" t="s">
        <v>196</v>
      </c>
      <c r="C33" s="79"/>
      <c r="D33" s="79"/>
      <c r="E33" s="79"/>
      <c r="F33" s="79"/>
      <c r="G33" s="79"/>
      <c r="H33" s="39"/>
      <c r="I33" s="39"/>
      <c r="J33" s="39"/>
      <c r="K33" s="39"/>
      <c r="L33" s="39"/>
      <c r="M33" s="39"/>
    </row>
    <row r="34" spans="1:13" s="42" customFormat="1" ht="227.25" customHeight="1">
      <c r="A34" s="39"/>
      <c r="B34" s="79" t="s">
        <v>265</v>
      </c>
      <c r="C34" s="83"/>
      <c r="D34" s="83"/>
      <c r="E34" s="83"/>
      <c r="F34" s="83"/>
      <c r="G34" s="83"/>
      <c r="H34" s="39"/>
      <c r="I34" s="39"/>
      <c r="J34" s="39"/>
      <c r="K34" s="39"/>
      <c r="L34" s="39"/>
      <c r="M34" s="39"/>
    </row>
    <row r="35" spans="1:13" s="42" customFormat="1" ht="354" customHeight="1">
      <c r="A35" s="39"/>
      <c r="B35" s="79" t="s">
        <v>204</v>
      </c>
      <c r="C35" s="84"/>
      <c r="D35" s="84"/>
      <c r="E35" s="84"/>
      <c r="F35" s="84"/>
      <c r="G35" s="84"/>
      <c r="H35" s="39"/>
      <c r="I35" s="39"/>
      <c r="J35" s="39"/>
      <c r="K35" s="39"/>
      <c r="L35" s="39"/>
      <c r="M35" s="39"/>
    </row>
    <row r="36" spans="1:13" s="42" customFormat="1" ht="137.25" customHeight="1">
      <c r="A36" s="39"/>
      <c r="B36" s="79" t="s">
        <v>197</v>
      </c>
      <c r="C36" s="84"/>
      <c r="D36" s="84"/>
      <c r="E36" s="84"/>
      <c r="F36" s="84"/>
      <c r="G36" s="84"/>
      <c r="H36" s="39"/>
      <c r="I36" s="39"/>
      <c r="J36" s="39"/>
      <c r="K36" s="39"/>
      <c r="L36" s="39"/>
      <c r="M36" s="39"/>
    </row>
    <row r="37" spans="1:13" ht="68.25" customHeight="1">
      <c r="B37" s="67" t="s">
        <v>216</v>
      </c>
      <c r="C37" s="67"/>
      <c r="D37" s="67"/>
      <c r="E37" s="67"/>
      <c r="F37" s="67"/>
      <c r="G37" s="67"/>
    </row>
    <row r="38" spans="1:13" ht="324" customHeight="1">
      <c r="B38" s="67" t="s">
        <v>166</v>
      </c>
      <c r="C38" s="67"/>
      <c r="D38" s="67"/>
      <c r="E38" s="67"/>
      <c r="F38" s="67"/>
      <c r="G38" s="67"/>
    </row>
    <row r="39" spans="1:13" ht="324.75" customHeight="1">
      <c r="B39" s="67" t="s">
        <v>167</v>
      </c>
      <c r="C39" s="67"/>
      <c r="D39" s="67"/>
      <c r="E39" s="67"/>
      <c r="F39" s="67"/>
      <c r="G39" s="67"/>
    </row>
    <row r="40" spans="1:13" ht="23.25" customHeight="1">
      <c r="B40" s="22"/>
      <c r="C40" s="22"/>
      <c r="E40" s="22"/>
      <c r="F40" s="22"/>
      <c r="G40" s="22"/>
    </row>
    <row r="41" spans="1:13">
      <c r="B41" s="12"/>
      <c r="D41" s="12"/>
    </row>
    <row r="42" spans="1:13" ht="18">
      <c r="B42" s="13"/>
      <c r="C42" s="75" t="s">
        <v>130</v>
      </c>
      <c r="D42" s="62"/>
      <c r="E42" s="62"/>
      <c r="F42" s="14"/>
      <c r="G42" s="14"/>
    </row>
    <row r="43" spans="1:13">
      <c r="B43" s="12"/>
      <c r="D43" s="12"/>
    </row>
    <row r="44" spans="1:13">
      <c r="B44" s="12"/>
      <c r="D44" s="12"/>
    </row>
    <row r="45" spans="1:13">
      <c r="B45" s="6"/>
      <c r="C45" s="69" t="s">
        <v>140</v>
      </c>
      <c r="D45" s="69"/>
      <c r="E45" s="69"/>
    </row>
    <row r="46" spans="1:13">
      <c r="C46" s="29"/>
    </row>
    <row r="47" spans="1:13">
      <c r="C47" s="29"/>
    </row>
    <row r="48" spans="1:13" ht="42" customHeight="1">
      <c r="B48" s="61" t="s">
        <v>141</v>
      </c>
      <c r="C48" s="67" t="s">
        <v>168</v>
      </c>
      <c r="D48" s="63" t="s">
        <v>135</v>
      </c>
      <c r="E48" s="64"/>
    </row>
    <row r="49" spans="2:7">
      <c r="B49" s="62"/>
      <c r="C49" s="68"/>
      <c r="D49" s="62"/>
      <c r="E49" s="64"/>
      <c r="F49" s="20"/>
      <c r="G49" s="43"/>
    </row>
    <row r="50" spans="2:7">
      <c r="B50" s="62"/>
      <c r="C50" s="68"/>
      <c r="D50" s="62"/>
      <c r="E50" s="64"/>
      <c r="F50" s="20"/>
      <c r="G50" s="43"/>
    </row>
    <row r="51" spans="2:7">
      <c r="B51" s="62"/>
      <c r="C51" s="68"/>
      <c r="D51" s="62"/>
      <c r="E51" s="64"/>
      <c r="F51" s="17"/>
      <c r="G51" s="17"/>
    </row>
    <row r="52" spans="2:7" ht="15.75" customHeight="1">
      <c r="B52" s="62"/>
      <c r="C52" s="68"/>
      <c r="D52" s="62"/>
      <c r="E52" s="3">
        <v>1</v>
      </c>
      <c r="G52" s="19">
        <f>(E52*F52)</f>
        <v>0</v>
      </c>
    </row>
    <row r="53" spans="2:7">
      <c r="B53" s="15"/>
      <c r="C53" s="16"/>
      <c r="D53" s="12"/>
      <c r="G53" s="19"/>
    </row>
    <row r="54" spans="2:7" ht="12.75" customHeight="1">
      <c r="B54" s="61" t="s">
        <v>173</v>
      </c>
      <c r="C54" s="67" t="s">
        <v>218</v>
      </c>
      <c r="D54" s="63" t="s">
        <v>135</v>
      </c>
      <c r="E54" s="64"/>
    </row>
    <row r="55" spans="2:7">
      <c r="B55" s="61"/>
      <c r="C55" s="67"/>
      <c r="D55" s="62"/>
      <c r="E55" s="64"/>
      <c r="F55" s="17"/>
      <c r="G55" s="17"/>
    </row>
    <row r="56" spans="2:7" ht="45" customHeight="1">
      <c r="B56" s="61"/>
      <c r="C56" s="67"/>
      <c r="D56" s="62"/>
      <c r="E56" s="3">
        <v>118</v>
      </c>
      <c r="G56" s="19">
        <f>(E56*F56)</f>
        <v>0</v>
      </c>
    </row>
    <row r="57" spans="2:7">
      <c r="C57" s="29"/>
    </row>
    <row r="58" spans="2:7">
      <c r="B58" s="61" t="s">
        <v>142</v>
      </c>
      <c r="C58" s="67" t="s">
        <v>217</v>
      </c>
      <c r="D58" s="63" t="s">
        <v>151</v>
      </c>
      <c r="E58" s="64"/>
    </row>
    <row r="59" spans="2:7">
      <c r="B59" s="62"/>
      <c r="C59" s="68"/>
      <c r="D59" s="62"/>
      <c r="E59" s="64"/>
      <c r="F59" s="20"/>
      <c r="G59" s="43"/>
    </row>
    <row r="60" spans="2:7">
      <c r="B60" s="62"/>
      <c r="C60" s="68"/>
      <c r="D60" s="62"/>
      <c r="E60" s="64"/>
      <c r="F60" s="17"/>
      <c r="G60" s="17"/>
    </row>
    <row r="61" spans="2:7" ht="100.5" customHeight="1">
      <c r="B61" s="62"/>
      <c r="C61" s="68"/>
      <c r="D61" s="62"/>
      <c r="E61" s="3">
        <v>1141.51</v>
      </c>
      <c r="G61" s="19">
        <f>(E61*F61)</f>
        <v>0</v>
      </c>
    </row>
    <row r="62" spans="2:7">
      <c r="C62" s="29"/>
    </row>
    <row r="63" spans="2:7" ht="37.5" customHeight="1">
      <c r="B63" s="61" t="s">
        <v>143</v>
      </c>
      <c r="C63" s="67" t="s">
        <v>263</v>
      </c>
      <c r="D63" s="63" t="s">
        <v>169</v>
      </c>
      <c r="E63" s="64"/>
    </row>
    <row r="64" spans="2:7">
      <c r="B64" s="62"/>
      <c r="C64" s="68"/>
      <c r="D64" s="62"/>
      <c r="E64" s="64"/>
      <c r="F64" s="17"/>
      <c r="G64" s="17"/>
    </row>
    <row r="65" spans="2:7" ht="44.25" customHeight="1">
      <c r="B65" s="62"/>
      <c r="C65" s="68"/>
      <c r="D65" s="62"/>
      <c r="E65" s="3">
        <v>355.53</v>
      </c>
      <c r="G65" s="19">
        <f>(E65*F65)</f>
        <v>0</v>
      </c>
    </row>
    <row r="66" spans="2:7">
      <c r="C66" s="29"/>
    </row>
    <row r="67" spans="2:7">
      <c r="B67" s="61" t="s">
        <v>148</v>
      </c>
      <c r="C67" s="67" t="s">
        <v>219</v>
      </c>
      <c r="D67" s="63" t="s">
        <v>135</v>
      </c>
      <c r="E67" s="64"/>
    </row>
    <row r="68" spans="2:7">
      <c r="B68" s="62"/>
      <c r="C68" s="68"/>
      <c r="D68" s="62"/>
      <c r="E68" s="64"/>
      <c r="F68" s="17"/>
      <c r="G68" s="17"/>
    </row>
    <row r="69" spans="2:7" ht="19.5" customHeight="1">
      <c r="B69" s="62"/>
      <c r="C69" s="68"/>
      <c r="D69" s="62"/>
      <c r="E69" s="3">
        <v>2</v>
      </c>
      <c r="G69" s="19">
        <f>(E69*F69)</f>
        <v>0</v>
      </c>
    </row>
    <row r="70" spans="2:7">
      <c r="B70" s="15"/>
      <c r="C70" s="16"/>
      <c r="D70" s="12"/>
      <c r="G70" s="19"/>
    </row>
    <row r="71" spans="2:7" ht="12.75" customHeight="1">
      <c r="B71" s="61" t="s">
        <v>149</v>
      </c>
      <c r="C71" s="67" t="s">
        <v>270</v>
      </c>
      <c r="D71" s="63" t="s">
        <v>151</v>
      </c>
      <c r="E71" s="64"/>
    </row>
    <row r="72" spans="2:7">
      <c r="B72" s="61"/>
      <c r="C72" s="67"/>
      <c r="D72" s="63"/>
      <c r="E72" s="64"/>
      <c r="F72" s="20"/>
      <c r="G72" s="43"/>
    </row>
    <row r="73" spans="2:7">
      <c r="B73" s="61"/>
      <c r="C73" s="67"/>
      <c r="D73" s="63"/>
      <c r="E73" s="64"/>
      <c r="F73" s="17"/>
      <c r="G73" s="17"/>
    </row>
    <row r="74" spans="2:7" ht="21.75" customHeight="1">
      <c r="B74" s="61"/>
      <c r="C74" s="67"/>
      <c r="D74" s="63"/>
      <c r="E74" s="3">
        <v>359.43</v>
      </c>
      <c r="G74" s="19">
        <f>(E74*F74)</f>
        <v>0</v>
      </c>
    </row>
    <row r="75" spans="2:7">
      <c r="B75" s="15"/>
      <c r="C75" s="16"/>
      <c r="D75" s="12"/>
      <c r="G75" s="19"/>
    </row>
    <row r="76" spans="2:7" ht="12.75" customHeight="1">
      <c r="B76" s="61" t="s">
        <v>170</v>
      </c>
      <c r="C76" s="67" t="s">
        <v>271</v>
      </c>
      <c r="D76" s="63" t="s">
        <v>151</v>
      </c>
      <c r="E76" s="64"/>
    </row>
    <row r="77" spans="2:7">
      <c r="B77" s="61"/>
      <c r="C77" s="67"/>
      <c r="D77" s="63"/>
      <c r="E77" s="64"/>
      <c r="F77" s="20"/>
      <c r="G77" s="43"/>
    </row>
    <row r="78" spans="2:7">
      <c r="B78" s="61"/>
      <c r="C78" s="67"/>
      <c r="D78" s="63"/>
      <c r="E78" s="64"/>
      <c r="F78" s="17"/>
      <c r="G78" s="17"/>
    </row>
    <row r="79" spans="2:7" ht="21.75" customHeight="1">
      <c r="B79" s="61"/>
      <c r="C79" s="67"/>
      <c r="D79" s="63"/>
      <c r="E79" s="3">
        <v>530.25</v>
      </c>
      <c r="G79" s="19">
        <f>(E79*F79)</f>
        <v>0</v>
      </c>
    </row>
    <row r="80" spans="2:7" ht="21.75" customHeight="1">
      <c r="B80" s="15"/>
      <c r="C80" s="16"/>
      <c r="D80" s="11"/>
      <c r="G80" s="19"/>
    </row>
    <row r="81" spans="2:7" ht="21.75" customHeight="1">
      <c r="B81" s="61" t="s">
        <v>171</v>
      </c>
      <c r="C81" s="67" t="s">
        <v>238</v>
      </c>
      <c r="D81" s="63" t="s">
        <v>151</v>
      </c>
      <c r="E81" s="64"/>
    </row>
    <row r="82" spans="2:7" ht="21.75" customHeight="1">
      <c r="B82" s="61"/>
      <c r="C82" s="67"/>
      <c r="D82" s="63"/>
      <c r="E82" s="64"/>
      <c r="F82" s="20"/>
      <c r="G82" s="43"/>
    </row>
    <row r="83" spans="2:7" ht="21.75" customHeight="1">
      <c r="B83" s="61"/>
      <c r="C83" s="67"/>
      <c r="D83" s="63"/>
      <c r="E83" s="64"/>
      <c r="F83" s="17"/>
      <c r="G83" s="17"/>
    </row>
    <row r="84" spans="2:7" ht="21.75" customHeight="1">
      <c r="B84" s="61"/>
      <c r="C84" s="67"/>
      <c r="D84" s="63"/>
      <c r="E84" s="3">
        <v>305</v>
      </c>
      <c r="G84" s="19">
        <f>(E84*F84)</f>
        <v>0</v>
      </c>
    </row>
    <row r="85" spans="2:7">
      <c r="B85" s="15"/>
      <c r="C85" s="16"/>
      <c r="D85" s="12"/>
      <c r="G85" s="19"/>
    </row>
    <row r="86" spans="2:7" ht="17.25" customHeight="1">
      <c r="B86" s="61" t="s">
        <v>172</v>
      </c>
      <c r="C86" s="67" t="s">
        <v>223</v>
      </c>
      <c r="E86" s="24"/>
    </row>
    <row r="87" spans="2:7" ht="226.5" customHeight="1">
      <c r="B87" s="61"/>
      <c r="C87" s="67"/>
      <c r="E87" s="24"/>
      <c r="F87" s="20"/>
      <c r="G87" s="43"/>
    </row>
    <row r="88" spans="2:7" ht="17.25" customHeight="1">
      <c r="B88" s="61"/>
      <c r="C88" s="67"/>
      <c r="D88" s="44" t="s">
        <v>220</v>
      </c>
      <c r="E88" s="24">
        <v>1</v>
      </c>
      <c r="G88" s="19">
        <f>E88*F88</f>
        <v>0</v>
      </c>
    </row>
    <row r="89" spans="2:7" ht="16.5" hidden="1" customHeight="1">
      <c r="B89" s="61"/>
      <c r="C89" s="67"/>
      <c r="D89" s="44"/>
      <c r="E89" s="24"/>
      <c r="F89" s="17"/>
      <c r="G89" s="17"/>
    </row>
    <row r="90" spans="2:7" ht="15" hidden="1" customHeight="1">
      <c r="B90" s="61"/>
      <c r="C90" s="67"/>
      <c r="D90" s="44"/>
      <c r="E90" s="3">
        <v>1</v>
      </c>
      <c r="G90" s="19">
        <f>(E90*F90)</f>
        <v>0</v>
      </c>
    </row>
    <row r="91" spans="2:7" ht="14.25" customHeight="1">
      <c r="C91" s="29"/>
    </row>
    <row r="92" spans="2:7" ht="81.75" customHeight="1">
      <c r="B92" s="26" t="s">
        <v>174</v>
      </c>
      <c r="C92" s="16" t="s">
        <v>222</v>
      </c>
      <c r="E92" s="27"/>
    </row>
    <row r="93" spans="2:7" ht="17.25" customHeight="1">
      <c r="B93" s="26"/>
      <c r="C93" s="16"/>
      <c r="D93" s="44" t="s">
        <v>135</v>
      </c>
      <c r="E93" s="24">
        <v>11</v>
      </c>
      <c r="G93" s="19">
        <f>E93*F93</f>
        <v>0</v>
      </c>
    </row>
    <row r="94" spans="2:7" ht="14.25" customHeight="1">
      <c r="C94" s="29"/>
    </row>
    <row r="95" spans="2:7">
      <c r="B95" s="61" t="s">
        <v>175</v>
      </c>
      <c r="C95" s="67" t="s">
        <v>221</v>
      </c>
      <c r="D95" s="63" t="s">
        <v>151</v>
      </c>
      <c r="E95" s="64"/>
    </row>
    <row r="96" spans="2:7">
      <c r="B96" s="62"/>
      <c r="C96" s="68"/>
      <c r="D96" s="62"/>
      <c r="E96" s="64"/>
      <c r="F96" s="17"/>
      <c r="G96" s="17"/>
    </row>
    <row r="97" spans="1:13" ht="15.75" customHeight="1">
      <c r="B97" s="62"/>
      <c r="C97" s="68"/>
      <c r="D97" s="62"/>
      <c r="E97" s="3">
        <v>1291.7</v>
      </c>
      <c r="G97" s="19">
        <f>(E97*F97)</f>
        <v>0</v>
      </c>
    </row>
    <row r="98" spans="1:13">
      <c r="C98" s="29"/>
    </row>
    <row r="99" spans="1:13" ht="45" customHeight="1">
      <c r="B99" s="61" t="s">
        <v>244</v>
      </c>
      <c r="C99" s="67" t="s">
        <v>147</v>
      </c>
      <c r="D99" s="63" t="s">
        <v>151</v>
      </c>
      <c r="E99" s="64"/>
    </row>
    <row r="100" spans="1:13">
      <c r="B100" s="62"/>
      <c r="C100" s="68"/>
      <c r="D100" s="62"/>
      <c r="E100" s="64"/>
      <c r="F100" s="17"/>
      <c r="G100" s="17"/>
    </row>
    <row r="101" spans="1:13" ht="15.75" customHeight="1">
      <c r="B101" s="62"/>
      <c r="C101" s="68"/>
      <c r="D101" s="62"/>
      <c r="E101" s="3">
        <v>1543.6</v>
      </c>
      <c r="G101" s="19">
        <f>(E101*F101)</f>
        <v>0</v>
      </c>
    </row>
    <row r="102" spans="1:13">
      <c r="B102" s="15"/>
      <c r="C102" s="16"/>
      <c r="D102" s="12"/>
      <c r="G102" s="19"/>
    </row>
    <row r="103" spans="1:13">
      <c r="B103" s="15"/>
      <c r="C103" s="21"/>
      <c r="D103" s="36"/>
    </row>
    <row r="104" spans="1:13">
      <c r="B104" s="15"/>
      <c r="C104" s="21" t="s">
        <v>138</v>
      </c>
      <c r="D104" s="36"/>
      <c r="F104" s="55"/>
      <c r="G104" s="45">
        <f>SUM(G50:G102)</f>
        <v>0</v>
      </c>
    </row>
    <row r="105" spans="1:13">
      <c r="B105" s="15"/>
      <c r="C105" s="21"/>
      <c r="D105" s="36"/>
      <c r="F105" s="55"/>
      <c r="G105" s="20"/>
    </row>
    <row r="106" spans="1:13">
      <c r="B106" s="6"/>
      <c r="C106" s="69" t="s">
        <v>176</v>
      </c>
      <c r="D106" s="69"/>
      <c r="E106" s="69"/>
    </row>
    <row r="107" spans="1:13">
      <c r="C107" s="29"/>
    </row>
    <row r="108" spans="1:13" s="47" customFormat="1" ht="239.25" customHeight="1">
      <c r="A108" s="46"/>
      <c r="B108" s="80" t="s">
        <v>206</v>
      </c>
      <c r="C108" s="80"/>
      <c r="D108" s="80"/>
      <c r="E108" s="80"/>
      <c r="F108" s="80"/>
      <c r="G108" s="80"/>
      <c r="H108" s="46"/>
      <c r="I108" s="46"/>
      <c r="J108" s="46"/>
      <c r="K108" s="46"/>
      <c r="L108" s="46"/>
      <c r="M108" s="46"/>
    </row>
    <row r="109" spans="1:13">
      <c r="C109" s="29"/>
    </row>
    <row r="110" spans="1:13" ht="13.5" customHeight="1">
      <c r="B110" s="61" t="s">
        <v>144</v>
      </c>
      <c r="C110" s="67" t="s">
        <v>214</v>
      </c>
      <c r="D110" s="63" t="s">
        <v>177</v>
      </c>
      <c r="E110" s="64"/>
    </row>
    <row r="111" spans="1:13" ht="15" customHeight="1">
      <c r="B111" s="62"/>
      <c r="C111" s="68"/>
      <c r="D111" s="62"/>
      <c r="E111" s="64"/>
      <c r="F111" s="20"/>
      <c r="G111" s="43"/>
    </row>
    <row r="112" spans="1:13">
      <c r="B112" s="62"/>
      <c r="C112" s="68"/>
      <c r="D112" s="62"/>
      <c r="E112" s="64"/>
      <c r="F112" s="17"/>
      <c r="G112" s="17"/>
    </row>
    <row r="113" spans="2:7" ht="25.5" customHeight="1">
      <c r="B113" s="62"/>
      <c r="C113" s="68"/>
      <c r="D113" s="62"/>
      <c r="E113" s="3">
        <v>30</v>
      </c>
      <c r="G113" s="19">
        <f>(E113*F113)</f>
        <v>0</v>
      </c>
    </row>
    <row r="114" spans="2:7">
      <c r="C114" s="29"/>
    </row>
    <row r="115" spans="2:7" ht="19.5" customHeight="1">
      <c r="B115" s="61" t="s">
        <v>145</v>
      </c>
      <c r="C115" s="67" t="s">
        <v>207</v>
      </c>
      <c r="D115" s="63" t="s">
        <v>151</v>
      </c>
      <c r="E115" s="64"/>
    </row>
    <row r="116" spans="2:7">
      <c r="B116" s="62"/>
      <c r="C116" s="68"/>
      <c r="D116" s="62"/>
      <c r="E116" s="64"/>
      <c r="F116" s="17"/>
      <c r="G116" s="17"/>
    </row>
    <row r="117" spans="2:7" ht="34.5" customHeight="1">
      <c r="B117" s="62"/>
      <c r="C117" s="68"/>
      <c r="D117" s="62"/>
      <c r="E117" s="3">
        <v>200</v>
      </c>
      <c r="G117" s="19">
        <f>(E117*F117)</f>
        <v>0</v>
      </c>
    </row>
    <row r="118" spans="2:7">
      <c r="C118" s="29"/>
    </row>
    <row r="119" spans="2:7" ht="44.25" customHeight="1">
      <c r="B119" s="61" t="s">
        <v>162</v>
      </c>
      <c r="C119" s="67" t="s">
        <v>208</v>
      </c>
      <c r="D119" s="63" t="s">
        <v>177</v>
      </c>
      <c r="E119" s="64"/>
    </row>
    <row r="120" spans="2:7">
      <c r="B120" s="62"/>
      <c r="C120" s="68"/>
      <c r="D120" s="62"/>
      <c r="E120" s="64"/>
      <c r="F120" s="17"/>
      <c r="G120" s="17"/>
    </row>
    <row r="121" spans="2:7" ht="26.25" customHeight="1">
      <c r="B121" s="62"/>
      <c r="C121" s="68"/>
      <c r="D121" s="62"/>
      <c r="E121" s="3">
        <v>25</v>
      </c>
      <c r="G121" s="19">
        <f>(E121*F121)</f>
        <v>0</v>
      </c>
    </row>
    <row r="122" spans="2:7">
      <c r="B122" s="15"/>
      <c r="C122" s="16"/>
      <c r="D122" s="12"/>
      <c r="G122" s="19"/>
    </row>
    <row r="123" spans="2:7" ht="54.75" customHeight="1">
      <c r="B123" s="15" t="s">
        <v>209</v>
      </c>
      <c r="C123" s="16" t="s">
        <v>210</v>
      </c>
      <c r="D123" s="48" t="s">
        <v>177</v>
      </c>
      <c r="E123" s="3">
        <v>6</v>
      </c>
      <c r="G123" s="19">
        <f>E123*F123</f>
        <v>0</v>
      </c>
    </row>
    <row r="124" spans="2:7">
      <c r="B124" s="15"/>
      <c r="C124" s="16"/>
      <c r="D124" s="12"/>
      <c r="G124" s="19"/>
    </row>
    <row r="125" spans="2:7">
      <c r="B125" s="15"/>
      <c r="C125" s="21"/>
      <c r="D125" s="36"/>
    </row>
    <row r="126" spans="2:7">
      <c r="B126" s="15"/>
      <c r="C126" s="21" t="s">
        <v>178</v>
      </c>
      <c r="D126" s="36"/>
      <c r="F126" s="55"/>
      <c r="G126" s="45">
        <f>SUM(G113:G123)</f>
        <v>0</v>
      </c>
    </row>
    <row r="127" spans="2:7">
      <c r="C127" s="29"/>
    </row>
    <row r="128" spans="2:7">
      <c r="B128" s="15"/>
      <c r="C128" s="21"/>
      <c r="D128" s="36"/>
      <c r="F128" s="55"/>
      <c r="G128" s="20"/>
    </row>
    <row r="129" spans="2:7">
      <c r="B129" s="6"/>
      <c r="C129" s="69" t="s">
        <v>64</v>
      </c>
      <c r="D129" s="69"/>
      <c r="E129" s="69"/>
    </row>
    <row r="130" spans="2:7" ht="274.5" customHeight="1">
      <c r="B130" s="67" t="s">
        <v>211</v>
      </c>
      <c r="C130" s="67"/>
      <c r="D130" s="67"/>
      <c r="E130" s="67"/>
      <c r="F130" s="67"/>
      <c r="G130" s="67"/>
    </row>
    <row r="131" spans="2:7" ht="126" customHeight="1">
      <c r="B131" s="67" t="s">
        <v>212</v>
      </c>
      <c r="C131" s="82"/>
      <c r="D131" s="82"/>
      <c r="E131" s="82"/>
      <c r="F131" s="82"/>
      <c r="G131" s="82"/>
    </row>
    <row r="132" spans="2:7" ht="230.25" customHeight="1">
      <c r="B132" s="67" t="s">
        <v>213</v>
      </c>
      <c r="C132" s="82"/>
      <c r="D132" s="82"/>
      <c r="E132" s="82"/>
      <c r="F132" s="82"/>
      <c r="G132" s="82"/>
    </row>
    <row r="133" spans="2:7">
      <c r="C133" s="29"/>
    </row>
    <row r="134" spans="2:7">
      <c r="B134" s="61" t="s">
        <v>146</v>
      </c>
      <c r="C134" s="67" t="s">
        <v>215</v>
      </c>
      <c r="D134" s="63" t="s">
        <v>151</v>
      </c>
      <c r="E134" s="64"/>
    </row>
    <row r="135" spans="2:7">
      <c r="B135" s="62"/>
      <c r="C135" s="68"/>
      <c r="D135" s="62"/>
      <c r="E135" s="64"/>
      <c r="F135" s="17"/>
      <c r="G135" s="17"/>
    </row>
    <row r="136" spans="2:7">
      <c r="B136" s="62"/>
      <c r="C136" s="68"/>
      <c r="D136" s="62"/>
      <c r="E136" s="3">
        <v>1402.46</v>
      </c>
      <c r="G136" s="19">
        <f>(E136*F136)</f>
        <v>0</v>
      </c>
    </row>
    <row r="137" spans="2:7">
      <c r="B137" s="11"/>
      <c r="C137" s="28"/>
      <c r="D137" s="11"/>
      <c r="G137" s="19"/>
    </row>
    <row r="138" spans="2:7" ht="54" customHeight="1">
      <c r="B138" s="61" t="s">
        <v>65</v>
      </c>
      <c r="C138" s="67" t="s">
        <v>256</v>
      </c>
      <c r="D138" s="63" t="s">
        <v>151</v>
      </c>
      <c r="E138" s="64"/>
    </row>
    <row r="139" spans="2:7">
      <c r="B139" s="62"/>
      <c r="C139" s="68"/>
      <c r="D139" s="62"/>
      <c r="E139" s="64"/>
      <c r="F139" s="17"/>
      <c r="G139" s="17"/>
    </row>
    <row r="140" spans="2:7" ht="15.75" customHeight="1">
      <c r="B140" s="62"/>
      <c r="C140" s="68"/>
      <c r="D140" s="62"/>
      <c r="E140" s="3">
        <v>1274.95</v>
      </c>
      <c r="G140" s="19">
        <f>(E140*F140)</f>
        <v>0</v>
      </c>
    </row>
    <row r="141" spans="2:7">
      <c r="C141" s="29"/>
    </row>
    <row r="142" spans="2:7" ht="170.25" customHeight="1">
      <c r="B142" s="61" t="s">
        <v>71</v>
      </c>
      <c r="C142" s="67" t="s">
        <v>272</v>
      </c>
      <c r="D142" s="63"/>
      <c r="E142" s="64"/>
    </row>
    <row r="143" spans="2:7">
      <c r="B143" s="62"/>
      <c r="C143" s="68"/>
      <c r="D143" s="62"/>
      <c r="E143" s="64"/>
      <c r="F143" s="17"/>
      <c r="G143" s="17"/>
    </row>
    <row r="144" spans="2:7" ht="64.5" customHeight="1">
      <c r="B144" s="62"/>
      <c r="C144" s="68"/>
      <c r="D144" s="62"/>
      <c r="G144" s="19"/>
    </row>
    <row r="145" spans="1:13" ht="15.75" customHeight="1">
      <c r="B145" s="11"/>
      <c r="C145" s="37" t="s">
        <v>253</v>
      </c>
      <c r="D145" s="8" t="s">
        <v>151</v>
      </c>
      <c r="E145" s="3">
        <v>428.29</v>
      </c>
      <c r="G145" s="19">
        <f>(E145*F145)</f>
        <v>0</v>
      </c>
    </row>
    <row r="146" spans="1:13" ht="15.75" customHeight="1">
      <c r="B146" s="11"/>
      <c r="C146" s="37" t="s">
        <v>254</v>
      </c>
      <c r="D146" s="8" t="s">
        <v>151</v>
      </c>
      <c r="E146" s="3">
        <v>241.77</v>
      </c>
      <c r="G146" s="19">
        <f>(E146*F146)</f>
        <v>0</v>
      </c>
    </row>
    <row r="147" spans="1:13" ht="15.75" customHeight="1">
      <c r="B147" s="11"/>
      <c r="C147" s="37" t="s">
        <v>257</v>
      </c>
      <c r="D147" s="8" t="s">
        <v>151</v>
      </c>
      <c r="E147" s="3">
        <f>1600-1274.95+50</f>
        <v>375.04999999999995</v>
      </c>
      <c r="G147" s="19">
        <f>(E147*F147)</f>
        <v>0</v>
      </c>
    </row>
    <row r="148" spans="1:13" ht="15.75" customHeight="1">
      <c r="B148" s="11"/>
      <c r="C148" s="37" t="s">
        <v>255</v>
      </c>
      <c r="D148" s="8" t="s">
        <v>151</v>
      </c>
      <c r="E148" s="3">
        <v>635</v>
      </c>
      <c r="G148" s="19">
        <f>(E148*F148)</f>
        <v>0</v>
      </c>
    </row>
    <row r="149" spans="1:13">
      <c r="C149" s="29"/>
    </row>
    <row r="150" spans="1:13">
      <c r="B150" s="15"/>
      <c r="C150" s="16"/>
      <c r="D150" s="12"/>
      <c r="G150" s="19"/>
    </row>
    <row r="151" spans="1:13">
      <c r="B151" s="15"/>
      <c r="C151" s="21"/>
      <c r="D151" s="36"/>
    </row>
    <row r="152" spans="1:13">
      <c r="B152" s="15"/>
      <c r="C152" s="21" t="s">
        <v>179</v>
      </c>
      <c r="D152" s="36"/>
      <c r="F152" s="55"/>
      <c r="G152" s="45">
        <f>SUM(G138:G150)</f>
        <v>0</v>
      </c>
    </row>
    <row r="153" spans="1:13">
      <c r="C153" s="29"/>
    </row>
    <row r="154" spans="1:13">
      <c r="B154" s="15"/>
      <c r="C154" s="21"/>
      <c r="D154" s="36"/>
      <c r="F154" s="55"/>
      <c r="G154" s="20"/>
    </row>
    <row r="155" spans="1:13">
      <c r="B155" s="6"/>
      <c r="C155" s="69" t="s">
        <v>66</v>
      </c>
      <c r="D155" s="69"/>
      <c r="E155" s="69"/>
    </row>
    <row r="156" spans="1:13">
      <c r="C156" s="29"/>
    </row>
    <row r="157" spans="1:13" s="51" customFormat="1" ht="146.25" customHeight="1">
      <c r="A157" s="49"/>
      <c r="B157" s="70" t="s">
        <v>180</v>
      </c>
      <c r="C157" s="70"/>
      <c r="D157" s="70"/>
      <c r="E157" s="70"/>
      <c r="F157" s="70"/>
      <c r="G157" s="70"/>
      <c r="H157" s="50"/>
      <c r="I157" s="50"/>
      <c r="J157" s="50"/>
      <c r="K157" s="50"/>
      <c r="L157" s="50"/>
      <c r="M157" s="50"/>
    </row>
    <row r="158" spans="1:13" s="51" customFormat="1" ht="55.5" customHeight="1">
      <c r="A158" s="49"/>
      <c r="B158" s="70" t="s">
        <v>181</v>
      </c>
      <c r="C158" s="70"/>
      <c r="D158" s="70"/>
      <c r="E158" s="70"/>
      <c r="F158" s="70"/>
      <c r="G158" s="70"/>
      <c r="H158" s="50"/>
      <c r="I158" s="50"/>
      <c r="J158" s="50"/>
      <c r="K158" s="50"/>
      <c r="L158" s="50"/>
      <c r="M158" s="50"/>
    </row>
    <row r="159" spans="1:13" s="51" customFormat="1" ht="80.25" customHeight="1">
      <c r="A159" s="49"/>
      <c r="B159" s="70" t="s">
        <v>182</v>
      </c>
      <c r="C159" s="70"/>
      <c r="D159" s="70"/>
      <c r="E159" s="70"/>
      <c r="F159" s="70"/>
      <c r="G159" s="70"/>
      <c r="H159" s="50"/>
      <c r="I159" s="50"/>
      <c r="J159" s="50"/>
      <c r="K159" s="50"/>
      <c r="L159" s="50"/>
      <c r="M159" s="50"/>
    </row>
    <row r="160" spans="1:13" s="51" customFormat="1" ht="26.25" customHeight="1">
      <c r="A160" s="49"/>
      <c r="B160" s="70" t="s">
        <v>183</v>
      </c>
      <c r="C160" s="70"/>
      <c r="D160" s="70"/>
      <c r="E160" s="70"/>
      <c r="F160" s="70"/>
      <c r="G160" s="70"/>
      <c r="H160" s="50"/>
      <c r="I160" s="50"/>
      <c r="J160" s="50"/>
      <c r="K160" s="50"/>
      <c r="L160" s="50"/>
      <c r="M160" s="50"/>
    </row>
    <row r="161" spans="1:13" s="51" customFormat="1" ht="37.5" customHeight="1">
      <c r="A161" s="49"/>
      <c r="B161" s="70" t="s">
        <v>184</v>
      </c>
      <c r="C161" s="70"/>
      <c r="D161" s="70"/>
      <c r="E161" s="70"/>
      <c r="F161" s="70"/>
      <c r="G161" s="70"/>
      <c r="H161" s="50"/>
      <c r="I161" s="50"/>
      <c r="J161" s="50"/>
      <c r="K161" s="50"/>
      <c r="L161" s="50"/>
      <c r="M161" s="50"/>
    </row>
    <row r="162" spans="1:13" s="51" customFormat="1" ht="57.75" customHeight="1">
      <c r="A162" s="49"/>
      <c r="B162" s="81" t="s">
        <v>185</v>
      </c>
      <c r="C162" s="81"/>
      <c r="D162" s="81"/>
      <c r="E162" s="81"/>
      <c r="F162" s="81"/>
      <c r="G162" s="81"/>
      <c r="H162" s="50"/>
      <c r="I162" s="50"/>
      <c r="J162" s="50"/>
      <c r="K162" s="50"/>
      <c r="L162" s="50"/>
      <c r="M162" s="50"/>
    </row>
    <row r="163" spans="1:13" s="51" customFormat="1" ht="81.75" customHeight="1">
      <c r="A163" s="49"/>
      <c r="B163" s="70" t="s">
        <v>186</v>
      </c>
      <c r="C163" s="70"/>
      <c r="D163" s="70"/>
      <c r="E163" s="70"/>
      <c r="F163" s="70"/>
      <c r="G163" s="70"/>
      <c r="H163" s="50"/>
      <c r="I163" s="50"/>
      <c r="J163" s="50"/>
      <c r="K163" s="50"/>
      <c r="L163" s="50"/>
      <c r="M163" s="50"/>
    </row>
    <row r="164" spans="1:13" s="51" customFormat="1" ht="18.75" customHeight="1">
      <c r="A164" s="49"/>
      <c r="B164" s="71" t="s">
        <v>187</v>
      </c>
      <c r="C164" s="71"/>
      <c r="D164" s="71"/>
      <c r="E164" s="71"/>
      <c r="F164" s="71"/>
      <c r="G164" s="71"/>
      <c r="H164" s="50"/>
      <c r="I164" s="50"/>
      <c r="J164" s="50"/>
      <c r="K164" s="50"/>
      <c r="L164" s="50"/>
      <c r="M164" s="50"/>
    </row>
    <row r="165" spans="1:13" s="51" customFormat="1" ht="35.25" customHeight="1">
      <c r="A165" s="49"/>
      <c r="B165" s="70" t="s">
        <v>188</v>
      </c>
      <c r="C165" s="70"/>
      <c r="D165" s="70"/>
      <c r="E165" s="70"/>
      <c r="F165" s="70"/>
      <c r="G165" s="70"/>
      <c r="H165" s="50"/>
      <c r="I165" s="50"/>
      <c r="J165" s="50"/>
      <c r="K165" s="50"/>
      <c r="L165" s="50"/>
      <c r="M165" s="50"/>
    </row>
    <row r="166" spans="1:13" s="51" customFormat="1" ht="33" customHeight="1">
      <c r="A166" s="49"/>
      <c r="B166" s="70" t="s">
        <v>189</v>
      </c>
      <c r="C166" s="70"/>
      <c r="D166" s="70"/>
      <c r="E166" s="70"/>
      <c r="F166" s="70"/>
      <c r="G166" s="70"/>
      <c r="H166" s="50"/>
      <c r="I166" s="50"/>
      <c r="J166" s="50"/>
      <c r="K166" s="50"/>
      <c r="L166" s="50"/>
      <c r="M166" s="50"/>
    </row>
    <row r="167" spans="1:13" s="51" customFormat="1" ht="33" customHeight="1">
      <c r="A167" s="49"/>
      <c r="B167" s="70" t="s">
        <v>190</v>
      </c>
      <c r="C167" s="70"/>
      <c r="D167" s="70"/>
      <c r="E167" s="70"/>
      <c r="F167" s="70"/>
      <c r="G167" s="70"/>
      <c r="H167" s="50"/>
      <c r="I167" s="50"/>
      <c r="J167" s="50"/>
      <c r="K167" s="50"/>
      <c r="L167" s="50"/>
      <c r="M167" s="50"/>
    </row>
    <row r="168" spans="1:13" s="51" customFormat="1" ht="23.25" customHeight="1">
      <c r="A168" s="49"/>
      <c r="B168" s="70" t="s">
        <v>191</v>
      </c>
      <c r="C168" s="70"/>
      <c r="D168" s="70"/>
      <c r="E168" s="70"/>
      <c r="F168" s="70"/>
      <c r="G168" s="70"/>
      <c r="H168" s="50"/>
      <c r="I168" s="50"/>
      <c r="J168" s="50"/>
      <c r="K168" s="50"/>
      <c r="L168" s="50"/>
      <c r="M168" s="50"/>
    </row>
    <row r="169" spans="1:13" s="51" customFormat="1" ht="35.25" customHeight="1">
      <c r="A169" s="49"/>
      <c r="B169" s="70" t="s">
        <v>192</v>
      </c>
      <c r="C169" s="70"/>
      <c r="D169" s="70"/>
      <c r="E169" s="70"/>
      <c r="F169" s="70"/>
      <c r="G169" s="70"/>
      <c r="H169" s="50"/>
      <c r="I169" s="50"/>
      <c r="J169" s="50"/>
      <c r="K169" s="50"/>
      <c r="L169" s="50"/>
      <c r="M169" s="50"/>
    </row>
    <row r="170" spans="1:13" s="51" customFormat="1" ht="21" customHeight="1">
      <c r="A170" s="49"/>
      <c r="B170" s="70" t="s">
        <v>193</v>
      </c>
      <c r="C170" s="70"/>
      <c r="D170" s="70"/>
      <c r="E170" s="70"/>
      <c r="F170" s="70"/>
      <c r="G170" s="70"/>
      <c r="H170" s="50"/>
      <c r="I170" s="50"/>
      <c r="J170" s="50"/>
      <c r="K170" s="50"/>
      <c r="L170" s="50"/>
      <c r="M170" s="50"/>
    </row>
    <row r="171" spans="1:13" s="51" customFormat="1" ht="20.25" customHeight="1">
      <c r="A171" s="49"/>
      <c r="B171" s="70" t="s">
        <v>194</v>
      </c>
      <c r="C171" s="70"/>
      <c r="D171" s="70"/>
      <c r="E171" s="70"/>
      <c r="F171" s="70"/>
      <c r="G171" s="70"/>
      <c r="H171" s="50"/>
      <c r="I171" s="50"/>
      <c r="J171" s="50"/>
      <c r="K171" s="50"/>
      <c r="L171" s="50"/>
      <c r="M171" s="50"/>
    </row>
    <row r="172" spans="1:13" s="51" customFormat="1" ht="19.5" customHeight="1">
      <c r="A172" s="49"/>
      <c r="B172" s="70" t="s">
        <v>195</v>
      </c>
      <c r="C172" s="70"/>
      <c r="D172" s="70"/>
      <c r="E172" s="70"/>
      <c r="F172" s="70"/>
      <c r="G172" s="70"/>
      <c r="H172" s="50"/>
      <c r="I172" s="50"/>
      <c r="J172" s="50"/>
      <c r="K172" s="50"/>
      <c r="L172" s="50"/>
      <c r="M172" s="50"/>
    </row>
    <row r="173" spans="1:13" s="51" customFormat="1" ht="20.25" customHeight="1">
      <c r="A173" s="49"/>
      <c r="B173" s="70" t="s">
        <v>60</v>
      </c>
      <c r="C173" s="70"/>
      <c r="D173" s="70"/>
      <c r="E173" s="70"/>
      <c r="F173" s="70"/>
      <c r="G173" s="70"/>
      <c r="H173" s="50"/>
      <c r="I173" s="50"/>
      <c r="J173" s="50"/>
      <c r="K173" s="50"/>
      <c r="L173" s="50"/>
      <c r="M173" s="50"/>
    </row>
    <row r="174" spans="1:13" s="51" customFormat="1" ht="35.25" customHeight="1">
      <c r="A174" s="49"/>
      <c r="B174" s="70" t="s">
        <v>61</v>
      </c>
      <c r="C174" s="70"/>
      <c r="D174" s="70"/>
      <c r="E174" s="70"/>
      <c r="F174" s="70"/>
      <c r="G174" s="70"/>
      <c r="H174" s="50"/>
      <c r="I174" s="50"/>
      <c r="J174" s="50"/>
      <c r="K174" s="50"/>
      <c r="L174" s="50"/>
      <c r="M174" s="50"/>
    </row>
    <row r="175" spans="1:13" s="51" customFormat="1" ht="27" customHeight="1">
      <c r="A175" s="49"/>
      <c r="B175" s="70" t="s">
        <v>62</v>
      </c>
      <c r="C175" s="70"/>
      <c r="D175" s="70"/>
      <c r="E175" s="70"/>
      <c r="F175" s="70"/>
      <c r="G175" s="70"/>
      <c r="H175" s="50"/>
      <c r="I175" s="50"/>
      <c r="J175" s="50"/>
      <c r="K175" s="50"/>
      <c r="L175" s="50"/>
      <c r="M175" s="50"/>
    </row>
    <row r="176" spans="1:13">
      <c r="C176" s="29"/>
    </row>
    <row r="177" spans="2:7" ht="120.75" customHeight="1">
      <c r="B177" s="61" t="s">
        <v>150</v>
      </c>
      <c r="C177" s="67" t="s">
        <v>236</v>
      </c>
      <c r="D177" s="63" t="s">
        <v>151</v>
      </c>
      <c r="E177" s="64"/>
    </row>
    <row r="178" spans="2:7" ht="15" customHeight="1">
      <c r="B178" s="62"/>
      <c r="C178" s="68"/>
      <c r="D178" s="62"/>
      <c r="E178" s="64"/>
      <c r="F178" s="20"/>
      <c r="G178" s="43"/>
    </row>
    <row r="179" spans="2:7">
      <c r="B179" s="62"/>
      <c r="C179" s="68"/>
      <c r="D179" s="62"/>
      <c r="E179" s="64"/>
      <c r="F179" s="20"/>
      <c r="G179" s="43"/>
    </row>
    <row r="180" spans="2:7" ht="18.75" customHeight="1">
      <c r="B180" s="62"/>
      <c r="C180" s="68"/>
      <c r="D180" s="62"/>
      <c r="E180" s="64"/>
      <c r="F180" s="17"/>
      <c r="G180" s="17"/>
    </row>
    <row r="181" spans="2:7" ht="81" customHeight="1">
      <c r="B181" s="62"/>
      <c r="C181" s="68"/>
      <c r="D181" s="62"/>
      <c r="E181" s="3">
        <v>662.57</v>
      </c>
      <c r="G181" s="19">
        <f>(E181*F181)</f>
        <v>0</v>
      </c>
    </row>
    <row r="182" spans="2:7">
      <c r="C182" s="29"/>
    </row>
    <row r="183" spans="2:7" ht="201" customHeight="1">
      <c r="B183" s="61" t="s">
        <v>154</v>
      </c>
      <c r="C183" s="67" t="s">
        <v>237</v>
      </c>
      <c r="D183" s="63" t="s">
        <v>151</v>
      </c>
      <c r="E183" s="64"/>
    </row>
    <row r="184" spans="2:7" ht="15" customHeight="1">
      <c r="B184" s="62"/>
      <c r="C184" s="68"/>
      <c r="D184" s="62"/>
      <c r="E184" s="64"/>
      <c r="F184" s="20"/>
      <c r="G184" s="43"/>
    </row>
    <row r="185" spans="2:7">
      <c r="B185" s="62"/>
      <c r="C185" s="68"/>
      <c r="D185" s="62"/>
      <c r="E185" s="64"/>
      <c r="F185" s="20"/>
      <c r="G185" s="43"/>
    </row>
    <row r="186" spans="2:7">
      <c r="B186" s="62"/>
      <c r="C186" s="68"/>
      <c r="D186" s="62"/>
      <c r="E186" s="64"/>
      <c r="F186" s="17"/>
      <c r="G186" s="17"/>
    </row>
    <row r="187" spans="2:7" ht="20.25" customHeight="1">
      <c r="B187" s="62"/>
      <c r="C187" s="68"/>
      <c r="D187" s="62"/>
      <c r="E187" s="3">
        <v>390</v>
      </c>
      <c r="G187" s="19">
        <f>(E187*F187)</f>
        <v>0</v>
      </c>
    </row>
    <row r="188" spans="2:7">
      <c r="C188" s="29"/>
    </row>
    <row r="189" spans="2:7" ht="180.75" customHeight="1">
      <c r="B189" s="61" t="s">
        <v>155</v>
      </c>
      <c r="C189" s="67" t="s">
        <v>273</v>
      </c>
      <c r="D189" s="63" t="s">
        <v>151</v>
      </c>
      <c r="E189" s="64"/>
    </row>
    <row r="190" spans="2:7">
      <c r="B190" s="62"/>
      <c r="C190" s="68"/>
      <c r="D190" s="62"/>
      <c r="E190" s="64"/>
      <c r="F190" s="17"/>
      <c r="G190" s="17"/>
    </row>
    <row r="191" spans="2:7" ht="19.5" customHeight="1">
      <c r="B191" s="62"/>
      <c r="C191" s="68"/>
      <c r="D191" s="62"/>
      <c r="E191" s="3">
        <v>366.23</v>
      </c>
      <c r="G191" s="19">
        <f>(E191*F191)</f>
        <v>0</v>
      </c>
    </row>
    <row r="192" spans="2:7">
      <c r="C192" s="29"/>
    </row>
    <row r="193" spans="1:13" ht="168.75" customHeight="1">
      <c r="B193" s="61" t="s">
        <v>156</v>
      </c>
      <c r="C193" s="67" t="s">
        <v>274</v>
      </c>
      <c r="D193" s="63" t="s">
        <v>151</v>
      </c>
      <c r="E193" s="64"/>
    </row>
    <row r="194" spans="1:13">
      <c r="B194" s="62"/>
      <c r="C194" s="68"/>
      <c r="D194" s="62"/>
      <c r="E194" s="64"/>
      <c r="F194" s="17"/>
      <c r="G194" s="17"/>
    </row>
    <row r="195" spans="1:13" ht="18" customHeight="1">
      <c r="B195" s="62"/>
      <c r="C195" s="68"/>
      <c r="D195" s="62"/>
      <c r="E195" s="3">
        <v>94.2</v>
      </c>
      <c r="G195" s="19">
        <f>(E195*F195)</f>
        <v>0</v>
      </c>
    </row>
    <row r="196" spans="1:13">
      <c r="C196" s="29"/>
    </row>
    <row r="197" spans="1:13" ht="209.25" customHeight="1">
      <c r="B197" s="61" t="s">
        <v>224</v>
      </c>
      <c r="C197" s="67" t="s">
        <v>275</v>
      </c>
      <c r="D197" s="63" t="s">
        <v>151</v>
      </c>
      <c r="E197" s="64"/>
    </row>
    <row r="198" spans="1:13">
      <c r="B198" s="62"/>
      <c r="C198" s="68"/>
      <c r="D198" s="62"/>
      <c r="E198" s="64"/>
      <c r="F198" s="17"/>
      <c r="G198" s="17"/>
    </row>
    <row r="199" spans="1:13" ht="36.75" customHeight="1">
      <c r="B199" s="62"/>
      <c r="C199" s="68"/>
      <c r="D199" s="62"/>
      <c r="E199" s="3">
        <v>338</v>
      </c>
      <c r="G199" s="19">
        <f>(E199*F199)</f>
        <v>0</v>
      </c>
    </row>
    <row r="200" spans="1:13">
      <c r="C200" s="29"/>
    </row>
    <row r="201" spans="1:13" ht="209.25" customHeight="1">
      <c r="B201" s="61" t="s">
        <v>157</v>
      </c>
      <c r="C201" s="67" t="s">
        <v>276</v>
      </c>
      <c r="D201" s="63" t="s">
        <v>151</v>
      </c>
      <c r="E201" s="64"/>
    </row>
    <row r="202" spans="1:13">
      <c r="B202" s="62"/>
      <c r="C202" s="68"/>
      <c r="D202" s="62"/>
      <c r="E202" s="64"/>
      <c r="F202" s="17"/>
      <c r="G202" s="17"/>
    </row>
    <row r="203" spans="1:13" ht="15.75" customHeight="1">
      <c r="B203" s="62"/>
      <c r="C203" s="68"/>
      <c r="D203" s="62"/>
      <c r="E203" s="3">
        <v>73.2</v>
      </c>
      <c r="G203" s="19">
        <f>(E203*F203)</f>
        <v>0</v>
      </c>
    </row>
    <row r="204" spans="1:13">
      <c r="C204" s="29"/>
    </row>
    <row r="205" spans="1:13" ht="384" customHeight="1">
      <c r="B205" s="61" t="s">
        <v>158</v>
      </c>
      <c r="C205" s="23" t="s">
        <v>268</v>
      </c>
      <c r="D205" s="63" t="s">
        <v>151</v>
      </c>
      <c r="E205" s="64"/>
    </row>
    <row r="206" spans="1:13" s="53" customFormat="1" ht="376.5" customHeight="1">
      <c r="A206" s="52"/>
      <c r="B206" s="62"/>
      <c r="C206" s="16" t="s">
        <v>277</v>
      </c>
      <c r="D206" s="62"/>
      <c r="E206" s="64"/>
      <c r="F206" s="30"/>
      <c r="G206" s="30"/>
      <c r="H206" s="52"/>
      <c r="I206" s="52"/>
      <c r="J206" s="52"/>
      <c r="K206" s="52"/>
      <c r="L206" s="52"/>
      <c r="M206" s="52"/>
    </row>
    <row r="207" spans="1:13" ht="15.75" customHeight="1">
      <c r="B207" s="62"/>
      <c r="C207" s="44"/>
      <c r="D207" s="62"/>
      <c r="E207" s="3">
        <v>65.180000000000007</v>
      </c>
      <c r="G207" s="19">
        <f>(E207*F207)</f>
        <v>0</v>
      </c>
    </row>
    <row r="208" spans="1:13">
      <c r="C208" s="29"/>
    </row>
    <row r="209" spans="1:13" ht="393" customHeight="1">
      <c r="B209" s="61" t="s">
        <v>159</v>
      </c>
      <c r="C209" s="23" t="s">
        <v>281</v>
      </c>
      <c r="D209" s="63" t="s">
        <v>151</v>
      </c>
      <c r="E209" s="64"/>
    </row>
    <row r="210" spans="1:13" s="53" customFormat="1" ht="280.5" customHeight="1">
      <c r="A210" s="52"/>
      <c r="B210" s="62"/>
      <c r="C210" s="16" t="s">
        <v>282</v>
      </c>
      <c r="D210" s="62"/>
      <c r="E210" s="64"/>
      <c r="F210" s="30"/>
      <c r="G210" s="30"/>
      <c r="H210" s="52"/>
      <c r="I210" s="52"/>
      <c r="J210" s="52"/>
      <c r="K210" s="52"/>
      <c r="L210" s="52"/>
      <c r="M210" s="52"/>
    </row>
    <row r="211" spans="1:13" ht="15.75" customHeight="1">
      <c r="B211" s="62"/>
      <c r="C211" s="44"/>
      <c r="D211" s="62"/>
      <c r="E211" s="3">
        <v>82.51</v>
      </c>
      <c r="G211" s="19">
        <f>(E211*F211)</f>
        <v>0</v>
      </c>
    </row>
    <row r="212" spans="1:13">
      <c r="C212" s="29"/>
    </row>
    <row r="213" spans="1:13" ht="347.25" customHeight="1">
      <c r="B213" s="61" t="s">
        <v>160</v>
      </c>
      <c r="C213" s="23" t="s">
        <v>278</v>
      </c>
      <c r="D213" s="23"/>
      <c r="E213" s="23"/>
      <c r="F213" s="23"/>
      <c r="G213" s="23"/>
    </row>
    <row r="214" spans="1:13" ht="213.75" customHeight="1">
      <c r="B214" s="61"/>
      <c r="C214" s="23" t="s">
        <v>279</v>
      </c>
      <c r="D214" s="23"/>
      <c r="E214" s="23"/>
      <c r="F214" s="23"/>
      <c r="G214" s="23"/>
    </row>
    <row r="215" spans="1:13" ht="15.75" customHeight="1">
      <c r="B215" s="15"/>
      <c r="C215" s="22"/>
      <c r="D215" s="8" t="s">
        <v>151</v>
      </c>
      <c r="E215" s="3">
        <v>745.3</v>
      </c>
      <c r="G215" s="19">
        <f>(E215*F215)</f>
        <v>0</v>
      </c>
    </row>
    <row r="216" spans="1:13">
      <c r="C216" s="29"/>
    </row>
    <row r="217" spans="1:13" ht="246.75" customHeight="1">
      <c r="B217" s="61" t="s">
        <v>225</v>
      </c>
      <c r="C217" s="23" t="s">
        <v>205</v>
      </c>
      <c r="D217" s="23"/>
      <c r="E217" s="23"/>
      <c r="F217" s="23"/>
      <c r="G217" s="23"/>
    </row>
    <row r="218" spans="1:13" ht="311.25" customHeight="1">
      <c r="B218" s="61"/>
      <c r="C218" s="23" t="s">
        <v>280</v>
      </c>
      <c r="D218" s="23"/>
      <c r="E218" s="23"/>
      <c r="F218" s="23"/>
      <c r="G218" s="23"/>
    </row>
    <row r="219" spans="1:13" ht="15.75" customHeight="1">
      <c r="B219" s="62"/>
      <c r="C219" s="22">
        <v>11</v>
      </c>
      <c r="D219" s="8" t="s">
        <v>151</v>
      </c>
      <c r="E219" s="3">
        <v>164.77</v>
      </c>
      <c r="G219" s="19">
        <f>(E219*F219)</f>
        <v>0</v>
      </c>
    </row>
    <row r="220" spans="1:13">
      <c r="B220" s="15"/>
      <c r="C220" s="16"/>
      <c r="D220" s="12"/>
      <c r="G220" s="19"/>
    </row>
    <row r="221" spans="1:13">
      <c r="B221" s="15"/>
      <c r="C221" s="21"/>
      <c r="D221" s="36"/>
    </row>
    <row r="222" spans="1:13">
      <c r="B222" s="15"/>
      <c r="C222" s="21" t="s">
        <v>161</v>
      </c>
      <c r="D222" s="36"/>
      <c r="F222" s="55"/>
      <c r="G222" s="45">
        <f>SUM(G181:G219)</f>
        <v>0</v>
      </c>
    </row>
    <row r="223" spans="1:13">
      <c r="B223" s="15"/>
      <c r="C223" s="21"/>
      <c r="D223" s="36"/>
      <c r="F223" s="55"/>
      <c r="G223" s="20"/>
    </row>
    <row r="224" spans="1:13">
      <c r="B224" s="15"/>
      <c r="C224" s="21"/>
      <c r="D224" s="36"/>
      <c r="F224" s="55"/>
      <c r="G224" s="20"/>
    </row>
    <row r="225" spans="2:7">
      <c r="B225" s="6"/>
      <c r="C225" s="69" t="s">
        <v>67</v>
      </c>
      <c r="D225" s="69"/>
      <c r="E225" s="69"/>
    </row>
    <row r="226" spans="2:7">
      <c r="C226" s="29"/>
    </row>
    <row r="227" spans="2:7">
      <c r="C227" s="29"/>
    </row>
    <row r="228" spans="2:7" ht="66" customHeight="1">
      <c r="B228" s="61" t="s">
        <v>63</v>
      </c>
      <c r="C228" s="67" t="s">
        <v>261</v>
      </c>
      <c r="D228" s="63" t="s">
        <v>151</v>
      </c>
      <c r="E228" s="64"/>
    </row>
    <row r="229" spans="2:7" ht="15" customHeight="1">
      <c r="B229" s="62"/>
      <c r="C229" s="68"/>
      <c r="D229" s="62"/>
      <c r="E229" s="64"/>
      <c r="F229" s="20"/>
      <c r="G229" s="43"/>
    </row>
    <row r="230" spans="2:7">
      <c r="B230" s="62"/>
      <c r="C230" s="68"/>
      <c r="D230" s="62"/>
      <c r="E230" s="64"/>
      <c r="F230" s="20"/>
      <c r="G230" s="43"/>
    </row>
    <row r="231" spans="2:7">
      <c r="B231" s="62"/>
      <c r="C231" s="68"/>
      <c r="D231" s="62"/>
      <c r="E231" s="64"/>
      <c r="F231" s="17"/>
      <c r="G231" s="17"/>
    </row>
    <row r="232" spans="2:7" ht="67.5" customHeight="1">
      <c r="B232" s="62"/>
      <c r="C232" s="68"/>
      <c r="D232" s="62"/>
      <c r="E232" s="3">
        <f>510*1.1</f>
        <v>561</v>
      </c>
      <c r="G232" s="19">
        <f>(E232*F232)</f>
        <v>0</v>
      </c>
    </row>
    <row r="233" spans="2:7">
      <c r="C233" s="29"/>
    </row>
    <row r="234" spans="2:7" ht="66" customHeight="1">
      <c r="B234" s="61" t="s">
        <v>72</v>
      </c>
      <c r="C234" s="67" t="s">
        <v>260</v>
      </c>
      <c r="D234" s="63" t="s">
        <v>151</v>
      </c>
      <c r="E234" s="64"/>
    </row>
    <row r="235" spans="2:7" ht="15" customHeight="1">
      <c r="B235" s="62"/>
      <c r="C235" s="68"/>
      <c r="D235" s="62"/>
      <c r="E235" s="64"/>
      <c r="F235" s="20"/>
      <c r="G235" s="43"/>
    </row>
    <row r="236" spans="2:7">
      <c r="B236" s="62"/>
      <c r="C236" s="68"/>
      <c r="D236" s="62"/>
      <c r="E236" s="64"/>
      <c r="F236" s="20"/>
      <c r="G236" s="43"/>
    </row>
    <row r="237" spans="2:7">
      <c r="B237" s="62"/>
      <c r="C237" s="68"/>
      <c r="D237" s="62"/>
      <c r="E237" s="64"/>
      <c r="F237" s="17"/>
      <c r="G237" s="17"/>
    </row>
    <row r="238" spans="2:7" ht="48.75" customHeight="1">
      <c r="B238" s="62"/>
      <c r="C238" s="68"/>
      <c r="D238" s="62"/>
      <c r="E238" s="3">
        <v>515.82000000000005</v>
      </c>
      <c r="G238" s="19">
        <f>(E238*F238)</f>
        <v>0</v>
      </c>
    </row>
    <row r="239" spans="2:7">
      <c r="C239" s="29"/>
    </row>
    <row r="240" spans="2:7" ht="66" customHeight="1">
      <c r="B240" s="61" t="s">
        <v>73</v>
      </c>
      <c r="C240" s="67" t="s">
        <v>262</v>
      </c>
      <c r="D240" s="63" t="s">
        <v>151</v>
      </c>
      <c r="E240" s="64"/>
      <c r="F240" s="60"/>
      <c r="G240" s="60"/>
    </row>
    <row r="241" spans="2:7" ht="15" customHeight="1">
      <c r="B241" s="62"/>
      <c r="C241" s="68"/>
      <c r="D241" s="62"/>
      <c r="E241" s="64"/>
      <c r="F241" s="60"/>
      <c r="G241" s="60"/>
    </row>
    <row r="242" spans="2:7">
      <c r="B242" s="62"/>
      <c r="C242" s="68"/>
      <c r="D242" s="62"/>
      <c r="E242" s="64"/>
      <c r="F242" s="60"/>
      <c r="G242" s="60"/>
    </row>
    <row r="243" spans="2:7">
      <c r="B243" s="62"/>
      <c r="C243" s="68"/>
      <c r="D243" s="62"/>
      <c r="E243" s="64"/>
      <c r="F243" s="60"/>
      <c r="G243" s="60"/>
    </row>
    <row r="244" spans="2:7" ht="44.25" customHeight="1">
      <c r="B244" s="62"/>
      <c r="C244" s="68"/>
      <c r="D244" s="62"/>
      <c r="E244" s="3">
        <v>91</v>
      </c>
      <c r="G244" s="19">
        <f>(E244*F244)</f>
        <v>0</v>
      </c>
    </row>
    <row r="245" spans="2:7">
      <c r="B245" s="15"/>
      <c r="C245" s="21"/>
      <c r="D245" s="36"/>
    </row>
    <row r="246" spans="2:7">
      <c r="B246" s="15"/>
      <c r="C246" s="21" t="s">
        <v>68</v>
      </c>
      <c r="D246" s="36"/>
      <c r="F246" s="55"/>
      <c r="G246" s="45">
        <f>SUM(G230:G244)</f>
        <v>0</v>
      </c>
    </row>
    <row r="247" spans="2:7">
      <c r="B247" s="12"/>
      <c r="D247" s="12"/>
    </row>
    <row r="248" spans="2:7">
      <c r="B248" s="6"/>
      <c r="C248" s="69" t="s">
        <v>69</v>
      </c>
      <c r="D248" s="69"/>
      <c r="E248" s="69"/>
    </row>
    <row r="249" spans="2:7">
      <c r="B249" s="12"/>
      <c r="D249" s="12"/>
    </row>
    <row r="250" spans="2:7" ht="388.5" customHeight="1">
      <c r="B250" s="67" t="s">
        <v>58</v>
      </c>
      <c r="C250" s="67"/>
      <c r="D250" s="67"/>
      <c r="E250" s="67"/>
      <c r="F250" s="67"/>
      <c r="G250" s="67"/>
    </row>
    <row r="251" spans="2:7" ht="247.5" customHeight="1">
      <c r="B251" s="67" t="s">
        <v>59</v>
      </c>
      <c r="C251" s="67"/>
      <c r="D251" s="67"/>
      <c r="E251" s="67"/>
      <c r="F251" s="67"/>
      <c r="G251" s="67"/>
    </row>
    <row r="252" spans="2:7" ht="154.5" customHeight="1">
      <c r="B252" s="67" t="s">
        <v>198</v>
      </c>
      <c r="C252" s="67"/>
      <c r="D252" s="67"/>
      <c r="E252" s="67"/>
      <c r="F252" s="67"/>
      <c r="G252" s="67"/>
    </row>
    <row r="253" spans="2:7" ht="83.25" customHeight="1">
      <c r="B253" s="67" t="s">
        <v>243</v>
      </c>
      <c r="C253" s="67"/>
      <c r="D253" s="67"/>
      <c r="E253" s="67"/>
      <c r="F253" s="67"/>
      <c r="G253" s="67"/>
    </row>
    <row r="254" spans="2:7">
      <c r="C254" s="29"/>
    </row>
    <row r="255" spans="2:7" ht="69" customHeight="1">
      <c r="B255" s="61" t="s">
        <v>74</v>
      </c>
      <c r="C255" s="67" t="s">
        <v>55</v>
      </c>
      <c r="D255" s="63" t="s">
        <v>151</v>
      </c>
      <c r="E255" s="64"/>
    </row>
    <row r="256" spans="2:7">
      <c r="B256" s="62"/>
      <c r="C256" s="68"/>
      <c r="D256" s="63"/>
      <c r="E256" s="64"/>
      <c r="F256" s="17"/>
      <c r="G256" s="17"/>
    </row>
    <row r="257" spans="2:9" ht="127.5" customHeight="1">
      <c r="B257" s="62"/>
      <c r="C257" s="68"/>
      <c r="D257" s="63"/>
      <c r="E257" s="3">
        <v>1787.04</v>
      </c>
      <c r="G257" s="19">
        <f>(E257*F257)</f>
        <v>0</v>
      </c>
      <c r="I257" s="58"/>
    </row>
    <row r="258" spans="2:9">
      <c r="C258" s="29"/>
    </row>
    <row r="259" spans="2:9" ht="87" customHeight="1">
      <c r="B259" s="61" t="s">
        <v>200</v>
      </c>
      <c r="C259" s="23" t="s">
        <v>264</v>
      </c>
      <c r="D259" s="63" t="s">
        <v>169</v>
      </c>
      <c r="E259" s="24"/>
    </row>
    <row r="260" spans="2:9" ht="55.5" customHeight="1">
      <c r="B260" s="61"/>
      <c r="C260" s="23" t="s">
        <v>51</v>
      </c>
      <c r="D260" s="63"/>
      <c r="E260" s="3">
        <v>145</v>
      </c>
      <c r="G260" s="19">
        <f t="shared" ref="G260:G266" si="0">(E260*F260)</f>
        <v>0</v>
      </c>
    </row>
    <row r="261" spans="2:9" ht="117.75" customHeight="1">
      <c r="B261" s="61"/>
      <c r="C261" s="23" t="s">
        <v>52</v>
      </c>
      <c r="D261" s="63"/>
      <c r="E261" s="3">
        <v>30</v>
      </c>
      <c r="G261" s="19">
        <f t="shared" si="0"/>
        <v>0</v>
      </c>
    </row>
    <row r="262" spans="2:9" ht="73.5" customHeight="1">
      <c r="B262" s="61"/>
      <c r="C262" s="23" t="s">
        <v>53</v>
      </c>
      <c r="D262" s="63"/>
      <c r="E262" s="3">
        <v>84</v>
      </c>
      <c r="G262" s="19">
        <f t="shared" si="0"/>
        <v>0</v>
      </c>
    </row>
    <row r="263" spans="2:9" ht="21.75" customHeight="1">
      <c r="B263" s="61"/>
      <c r="C263" s="23" t="s">
        <v>199</v>
      </c>
      <c r="D263" s="12" t="s">
        <v>135</v>
      </c>
      <c r="E263" s="3">
        <v>2</v>
      </c>
      <c r="G263" s="19">
        <f t="shared" si="0"/>
        <v>0</v>
      </c>
    </row>
    <row r="264" spans="2:9" ht="55.5" customHeight="1">
      <c r="B264" s="61"/>
      <c r="C264" s="23" t="s">
        <v>54</v>
      </c>
      <c r="D264" s="12" t="s">
        <v>169</v>
      </c>
      <c r="E264" s="3">
        <v>175</v>
      </c>
      <c r="G264" s="19">
        <f t="shared" si="0"/>
        <v>0</v>
      </c>
    </row>
    <row r="265" spans="2:9" ht="21.75" customHeight="1">
      <c r="B265" s="15"/>
      <c r="C265" s="23" t="s">
        <v>201</v>
      </c>
      <c r="D265" s="12" t="s">
        <v>169</v>
      </c>
      <c r="E265" s="3">
        <v>7.5</v>
      </c>
      <c r="G265" s="19">
        <f t="shared" si="0"/>
        <v>0</v>
      </c>
    </row>
    <row r="266" spans="2:9">
      <c r="B266" s="15"/>
      <c r="C266" s="23" t="s">
        <v>202</v>
      </c>
      <c r="D266" s="12" t="s">
        <v>169</v>
      </c>
      <c r="E266" s="3">
        <v>60</v>
      </c>
      <c r="G266" s="19">
        <f t="shared" si="0"/>
        <v>0</v>
      </c>
    </row>
    <row r="267" spans="2:9">
      <c r="B267" s="15"/>
      <c r="C267" s="23"/>
      <c r="D267" s="12"/>
      <c r="G267" s="19"/>
    </row>
    <row r="268" spans="2:9" ht="187.5" customHeight="1">
      <c r="B268" s="15" t="s">
        <v>56</v>
      </c>
      <c r="C268" s="23" t="s">
        <v>57</v>
      </c>
      <c r="D268" s="12"/>
      <c r="G268" s="19"/>
    </row>
    <row r="269" spans="2:9">
      <c r="B269" s="15"/>
      <c r="C269" s="23"/>
      <c r="D269" s="12" t="s">
        <v>135</v>
      </c>
      <c r="E269" s="3">
        <v>600</v>
      </c>
      <c r="G269" s="19">
        <f>(E269*F269)</f>
        <v>0</v>
      </c>
    </row>
    <row r="270" spans="2:9">
      <c r="B270" s="15"/>
      <c r="C270" s="23"/>
      <c r="G270" s="19"/>
    </row>
    <row r="271" spans="2:9">
      <c r="B271" s="15"/>
      <c r="C271" s="21" t="s">
        <v>70</v>
      </c>
      <c r="D271" s="36"/>
      <c r="F271" s="55"/>
      <c r="G271" s="45">
        <f>SUM(G255:G270)</f>
        <v>0</v>
      </c>
    </row>
    <row r="272" spans="2:9">
      <c r="C272" s="29"/>
    </row>
    <row r="273" spans="2:7">
      <c r="C273" s="29"/>
    </row>
    <row r="274" spans="2:7">
      <c r="B274" s="6"/>
      <c r="C274" s="69" t="s">
        <v>75</v>
      </c>
      <c r="D274" s="69"/>
      <c r="E274" s="69"/>
    </row>
    <row r="275" spans="2:7">
      <c r="C275" s="29"/>
    </row>
    <row r="276" spans="2:7" ht="409.5" customHeight="1">
      <c r="B276" s="67" t="s">
        <v>269</v>
      </c>
      <c r="C276" s="67"/>
      <c r="D276" s="67"/>
      <c r="E276" s="67"/>
      <c r="F276" s="67"/>
      <c r="G276" s="67"/>
    </row>
    <row r="277" spans="2:7" ht="46.5" customHeight="1">
      <c r="B277" s="67"/>
      <c r="C277" s="67"/>
      <c r="D277" s="67"/>
      <c r="E277" s="67"/>
      <c r="F277" s="67"/>
      <c r="G277" s="67"/>
    </row>
    <row r="278" spans="2:7">
      <c r="C278" s="25"/>
    </row>
    <row r="279" spans="2:7" ht="54.75" customHeight="1">
      <c r="B279" s="61" t="s">
        <v>82</v>
      </c>
      <c r="C279" s="67" t="s">
        <v>233</v>
      </c>
      <c r="D279" s="63" t="s">
        <v>135</v>
      </c>
      <c r="E279" s="64"/>
    </row>
    <row r="280" spans="2:7">
      <c r="B280" s="62"/>
      <c r="C280" s="68"/>
      <c r="D280" s="63"/>
      <c r="E280" s="64"/>
      <c r="F280" s="17"/>
      <c r="G280" s="17"/>
    </row>
    <row r="281" spans="2:7" ht="67.5" customHeight="1">
      <c r="B281" s="62"/>
      <c r="C281" s="68"/>
      <c r="D281" s="63"/>
      <c r="E281" s="3">
        <v>9</v>
      </c>
      <c r="G281" s="19">
        <f>(E281*F281)</f>
        <v>0</v>
      </c>
    </row>
    <row r="282" spans="2:7">
      <c r="C282" s="29"/>
    </row>
    <row r="283" spans="2:7" ht="67.5" customHeight="1">
      <c r="B283" s="61" t="s">
        <v>83</v>
      </c>
      <c r="C283" s="67" t="s">
        <v>234</v>
      </c>
      <c r="D283" s="63" t="s">
        <v>135</v>
      </c>
      <c r="E283" s="64"/>
    </row>
    <row r="284" spans="2:7">
      <c r="B284" s="62"/>
      <c r="C284" s="68"/>
      <c r="D284" s="63"/>
      <c r="E284" s="64"/>
      <c r="F284" s="17"/>
      <c r="G284" s="17"/>
    </row>
    <row r="285" spans="2:7" ht="79.5" customHeight="1">
      <c r="B285" s="62"/>
      <c r="C285" s="68"/>
      <c r="D285" s="63"/>
      <c r="E285" s="3">
        <v>4</v>
      </c>
      <c r="G285" s="19">
        <f>(E285*F285)</f>
        <v>0</v>
      </c>
    </row>
    <row r="286" spans="2:7">
      <c r="C286" s="29"/>
    </row>
    <row r="287" spans="2:7" ht="67.5" customHeight="1">
      <c r="B287" s="61" t="s">
        <v>84</v>
      </c>
      <c r="C287" s="67" t="s">
        <v>235</v>
      </c>
      <c r="D287" s="63" t="s">
        <v>135</v>
      </c>
      <c r="E287" s="64"/>
    </row>
    <row r="288" spans="2:7">
      <c r="B288" s="62"/>
      <c r="C288" s="68"/>
      <c r="D288" s="63"/>
      <c r="E288" s="64"/>
      <c r="F288" s="17"/>
      <c r="G288" s="17"/>
    </row>
    <row r="289" spans="2:7" ht="65.25" customHeight="1">
      <c r="B289" s="62"/>
      <c r="C289" s="68"/>
      <c r="D289" s="63"/>
      <c r="E289" s="3">
        <v>2</v>
      </c>
      <c r="G289" s="19">
        <f>(E289*F289)</f>
        <v>0</v>
      </c>
    </row>
    <row r="290" spans="2:7">
      <c r="C290" s="29"/>
    </row>
    <row r="291" spans="2:7" ht="50.25" customHeight="1">
      <c r="B291" s="61" t="s">
        <v>85</v>
      </c>
      <c r="C291" s="67" t="s">
        <v>36</v>
      </c>
      <c r="D291" s="63" t="s">
        <v>135</v>
      </c>
      <c r="E291" s="64"/>
    </row>
    <row r="292" spans="2:7">
      <c r="B292" s="62"/>
      <c r="C292" s="68"/>
      <c r="D292" s="63"/>
      <c r="E292" s="64"/>
      <c r="F292" s="17"/>
      <c r="G292" s="17"/>
    </row>
    <row r="293" spans="2:7" ht="87.75" customHeight="1">
      <c r="B293" s="62"/>
      <c r="C293" s="68"/>
      <c r="D293" s="63"/>
      <c r="E293" s="3">
        <v>1</v>
      </c>
      <c r="G293" s="19">
        <f>(E293*F293)</f>
        <v>0</v>
      </c>
    </row>
    <row r="294" spans="2:7">
      <c r="C294" s="29"/>
    </row>
    <row r="295" spans="2:7" ht="69.75" customHeight="1">
      <c r="B295" s="61" t="s">
        <v>86</v>
      </c>
      <c r="C295" s="67" t="s">
        <v>43</v>
      </c>
      <c r="D295" s="63" t="s">
        <v>135</v>
      </c>
      <c r="E295" s="64"/>
    </row>
    <row r="296" spans="2:7">
      <c r="B296" s="62"/>
      <c r="C296" s="68"/>
      <c r="D296" s="63"/>
      <c r="E296" s="64"/>
      <c r="F296" s="17"/>
      <c r="G296" s="17"/>
    </row>
    <row r="297" spans="2:7" ht="63.75" customHeight="1">
      <c r="B297" s="62"/>
      <c r="C297" s="68"/>
      <c r="D297" s="63"/>
      <c r="E297" s="3">
        <v>15</v>
      </c>
      <c r="G297" s="19">
        <f>(E297*F297)</f>
        <v>0</v>
      </c>
    </row>
    <row r="298" spans="2:7">
      <c r="C298" s="29"/>
    </row>
    <row r="299" spans="2:7" ht="51" customHeight="1">
      <c r="B299" s="61" t="s">
        <v>87</v>
      </c>
      <c r="C299" s="67" t="s">
        <v>44</v>
      </c>
      <c r="D299" s="63" t="s">
        <v>135</v>
      </c>
      <c r="E299" s="64"/>
    </row>
    <row r="300" spans="2:7">
      <c r="B300" s="62"/>
      <c r="C300" s="68"/>
      <c r="D300" s="63"/>
      <c r="E300" s="64"/>
      <c r="F300" s="17"/>
      <c r="G300" s="17"/>
    </row>
    <row r="301" spans="2:7" ht="68.25" customHeight="1">
      <c r="B301" s="62"/>
      <c r="C301" s="68"/>
      <c r="D301" s="63"/>
      <c r="E301" s="3">
        <v>1</v>
      </c>
      <c r="G301" s="19">
        <f>(E301*F301)</f>
        <v>0</v>
      </c>
    </row>
    <row r="302" spans="2:7">
      <c r="C302" s="29"/>
    </row>
    <row r="303" spans="2:7" ht="51" customHeight="1">
      <c r="B303" s="61" t="s">
        <v>88</v>
      </c>
      <c r="C303" s="67" t="s">
        <v>37</v>
      </c>
      <c r="D303" s="63" t="s">
        <v>135</v>
      </c>
      <c r="E303" s="64"/>
    </row>
    <row r="304" spans="2:7">
      <c r="B304" s="62"/>
      <c r="C304" s="68"/>
      <c r="D304" s="63"/>
      <c r="E304" s="64"/>
      <c r="F304" s="17"/>
      <c r="G304" s="17"/>
    </row>
    <row r="305" spans="2:7" ht="87.75" customHeight="1">
      <c r="B305" s="62"/>
      <c r="C305" s="68"/>
      <c r="D305" s="63"/>
      <c r="E305" s="3">
        <v>12</v>
      </c>
      <c r="G305" s="19">
        <f>(E305*F305)</f>
        <v>0</v>
      </c>
    </row>
    <row r="306" spans="2:7">
      <c r="C306" s="29"/>
    </row>
    <row r="307" spans="2:7" ht="70.5" customHeight="1">
      <c r="B307" s="61" t="s">
        <v>89</v>
      </c>
      <c r="C307" s="67" t="s">
        <v>45</v>
      </c>
      <c r="D307" s="63" t="s">
        <v>135</v>
      </c>
      <c r="E307" s="64"/>
    </row>
    <row r="308" spans="2:7">
      <c r="B308" s="62"/>
      <c r="C308" s="68"/>
      <c r="D308" s="63"/>
      <c r="E308" s="64"/>
      <c r="F308" s="17"/>
      <c r="G308" s="17"/>
    </row>
    <row r="309" spans="2:7" ht="81.75" customHeight="1">
      <c r="B309" s="62"/>
      <c r="C309" s="68"/>
      <c r="D309" s="63"/>
      <c r="E309" s="3">
        <v>14</v>
      </c>
      <c r="G309" s="19">
        <f>(E309*F309)</f>
        <v>0</v>
      </c>
    </row>
    <row r="310" spans="2:7">
      <c r="C310" s="29"/>
    </row>
    <row r="311" spans="2:7" ht="70.5" customHeight="1">
      <c r="B311" s="61" t="s">
        <v>90</v>
      </c>
      <c r="C311" s="67" t="s">
        <v>46</v>
      </c>
      <c r="D311" s="63" t="s">
        <v>135</v>
      </c>
      <c r="E311" s="64"/>
    </row>
    <row r="312" spans="2:7">
      <c r="B312" s="62"/>
      <c r="C312" s="68"/>
      <c r="D312" s="63"/>
      <c r="E312" s="64"/>
      <c r="F312" s="17"/>
      <c r="G312" s="17"/>
    </row>
    <row r="313" spans="2:7" ht="69" customHeight="1">
      <c r="B313" s="62"/>
      <c r="C313" s="68"/>
      <c r="D313" s="63"/>
      <c r="E313" s="3">
        <v>14</v>
      </c>
      <c r="G313" s="19">
        <f>(E313*F313)</f>
        <v>0</v>
      </c>
    </row>
    <row r="314" spans="2:7">
      <c r="C314" s="29"/>
    </row>
    <row r="315" spans="2:7" ht="56.25" customHeight="1">
      <c r="B315" s="61" t="s">
        <v>91</v>
      </c>
      <c r="C315" s="67" t="s">
        <v>42</v>
      </c>
      <c r="D315" s="63" t="s">
        <v>135</v>
      </c>
      <c r="E315" s="64"/>
    </row>
    <row r="316" spans="2:7">
      <c r="B316" s="62"/>
      <c r="C316" s="68"/>
      <c r="D316" s="63"/>
      <c r="E316" s="64"/>
      <c r="F316" s="17"/>
      <c r="G316" s="17"/>
    </row>
    <row r="317" spans="2:7" ht="65.25" customHeight="1">
      <c r="B317" s="62"/>
      <c r="C317" s="68"/>
      <c r="D317" s="63"/>
      <c r="E317" s="3">
        <v>8</v>
      </c>
      <c r="G317" s="19">
        <f>(E317*F317)</f>
        <v>0</v>
      </c>
    </row>
    <row r="318" spans="2:7">
      <c r="C318" s="29"/>
    </row>
    <row r="319" spans="2:7" ht="54" customHeight="1">
      <c r="B319" s="61" t="s">
        <v>92</v>
      </c>
      <c r="C319" s="67" t="s">
        <v>38</v>
      </c>
      <c r="D319" s="63" t="s">
        <v>135</v>
      </c>
      <c r="E319" s="64"/>
    </row>
    <row r="320" spans="2:7">
      <c r="B320" s="62"/>
      <c r="C320" s="68"/>
      <c r="D320" s="63"/>
      <c r="E320" s="64"/>
      <c r="F320" s="17"/>
      <c r="G320" s="17"/>
    </row>
    <row r="321" spans="2:7" ht="96.75" customHeight="1">
      <c r="B321" s="62"/>
      <c r="C321" s="68"/>
      <c r="D321" s="63"/>
      <c r="E321" s="3">
        <v>1</v>
      </c>
      <c r="G321" s="19">
        <f>(E321*F321)</f>
        <v>0</v>
      </c>
    </row>
    <row r="322" spans="2:7">
      <c r="C322" s="29"/>
    </row>
    <row r="323" spans="2:7" ht="41.25" customHeight="1">
      <c r="B323" s="61" t="s">
        <v>93</v>
      </c>
      <c r="C323" s="67" t="s">
        <v>39</v>
      </c>
      <c r="D323" s="63" t="s">
        <v>135</v>
      </c>
      <c r="E323" s="64"/>
    </row>
    <row r="324" spans="2:7">
      <c r="B324" s="62"/>
      <c r="C324" s="68"/>
      <c r="D324" s="63"/>
      <c r="E324" s="64"/>
      <c r="F324" s="17"/>
      <c r="G324" s="17"/>
    </row>
    <row r="325" spans="2:7" ht="44.25" customHeight="1">
      <c r="B325" s="62"/>
      <c r="C325" s="68"/>
      <c r="D325" s="63"/>
      <c r="E325" s="3">
        <v>1</v>
      </c>
      <c r="G325" s="19">
        <f>(E325*F325)</f>
        <v>0</v>
      </c>
    </row>
    <row r="326" spans="2:7">
      <c r="C326" s="29"/>
    </row>
    <row r="327" spans="2:7" ht="70.5" customHeight="1">
      <c r="B327" s="61" t="s">
        <v>94</v>
      </c>
      <c r="C327" s="67" t="s">
        <v>40</v>
      </c>
      <c r="D327" s="63" t="s">
        <v>135</v>
      </c>
      <c r="E327" s="64"/>
    </row>
    <row r="328" spans="2:7">
      <c r="B328" s="62"/>
      <c r="C328" s="68"/>
      <c r="D328" s="63"/>
      <c r="E328" s="64"/>
      <c r="F328" s="17"/>
      <c r="G328" s="17"/>
    </row>
    <row r="329" spans="2:7" ht="46.5" customHeight="1">
      <c r="B329" s="62"/>
      <c r="C329" s="68"/>
      <c r="D329" s="63"/>
      <c r="E329" s="3">
        <v>1</v>
      </c>
      <c r="G329" s="19">
        <f>(E329*F329)</f>
        <v>0</v>
      </c>
    </row>
    <row r="330" spans="2:7">
      <c r="C330" s="29"/>
    </row>
    <row r="331" spans="2:7" ht="70.5" customHeight="1">
      <c r="B331" s="61" t="s">
        <v>95</v>
      </c>
      <c r="C331" s="67" t="s">
        <v>41</v>
      </c>
      <c r="D331" s="63" t="s">
        <v>135</v>
      </c>
      <c r="E331" s="64"/>
    </row>
    <row r="332" spans="2:7">
      <c r="B332" s="62"/>
      <c r="C332" s="68"/>
      <c r="D332" s="63"/>
      <c r="E332" s="64"/>
      <c r="F332" s="17"/>
      <c r="G332" s="17"/>
    </row>
    <row r="333" spans="2:7" ht="45.75" customHeight="1">
      <c r="B333" s="62"/>
      <c r="C333" s="68"/>
      <c r="D333" s="63"/>
      <c r="E333" s="3">
        <v>1</v>
      </c>
      <c r="G333" s="19">
        <f>(E333*F333)</f>
        <v>0</v>
      </c>
    </row>
    <row r="334" spans="2:7">
      <c r="C334" s="29"/>
    </row>
    <row r="335" spans="2:7" ht="70.5" customHeight="1">
      <c r="B335" s="61" t="s">
        <v>96</v>
      </c>
      <c r="C335" s="67" t="s">
        <v>47</v>
      </c>
      <c r="D335" s="63" t="s">
        <v>135</v>
      </c>
      <c r="E335" s="64"/>
    </row>
    <row r="336" spans="2:7">
      <c r="B336" s="62"/>
      <c r="C336" s="68"/>
      <c r="D336" s="63"/>
      <c r="E336" s="64"/>
      <c r="F336" s="17"/>
      <c r="G336" s="17"/>
    </row>
    <row r="337" spans="2:7" ht="64.5" customHeight="1">
      <c r="B337" s="62"/>
      <c r="C337" s="68"/>
      <c r="D337" s="63"/>
      <c r="E337" s="3">
        <v>2</v>
      </c>
      <c r="G337" s="19">
        <f>(E337*F337)</f>
        <v>0</v>
      </c>
    </row>
    <row r="338" spans="2:7">
      <c r="C338" s="29"/>
    </row>
    <row r="339" spans="2:7" ht="53.25" customHeight="1">
      <c r="B339" s="61" t="s">
        <v>97</v>
      </c>
      <c r="C339" s="67" t="s">
        <v>48</v>
      </c>
      <c r="D339" s="63" t="s">
        <v>135</v>
      </c>
      <c r="E339" s="64"/>
    </row>
    <row r="340" spans="2:7">
      <c r="B340" s="62"/>
      <c r="C340" s="68"/>
      <c r="D340" s="63"/>
      <c r="E340" s="64"/>
      <c r="F340" s="17"/>
      <c r="G340" s="17"/>
    </row>
    <row r="341" spans="2:7" ht="98.25" customHeight="1">
      <c r="B341" s="62"/>
      <c r="C341" s="68"/>
      <c r="D341" s="63"/>
      <c r="E341" s="3">
        <v>1</v>
      </c>
      <c r="G341" s="19">
        <f>(E341*F341)</f>
        <v>0</v>
      </c>
    </row>
    <row r="342" spans="2:7">
      <c r="C342" s="29"/>
    </row>
    <row r="343" spans="2:7" ht="41.25" customHeight="1">
      <c r="B343" s="61" t="s">
        <v>98</v>
      </c>
      <c r="C343" s="67" t="s">
        <v>49</v>
      </c>
      <c r="D343" s="63" t="s">
        <v>135</v>
      </c>
      <c r="E343" s="64"/>
    </row>
    <row r="344" spans="2:7">
      <c r="B344" s="62"/>
      <c r="C344" s="68"/>
      <c r="D344" s="63"/>
      <c r="E344" s="64"/>
      <c r="F344" s="17"/>
      <c r="G344" s="17"/>
    </row>
    <row r="345" spans="2:7" ht="44.25" customHeight="1">
      <c r="B345" s="62"/>
      <c r="C345" s="68"/>
      <c r="D345" s="63"/>
      <c r="E345" s="3">
        <v>1</v>
      </c>
      <c r="G345" s="19">
        <f>(E345*F345)</f>
        <v>0</v>
      </c>
    </row>
    <row r="346" spans="2:7">
      <c r="C346" s="29"/>
    </row>
    <row r="347" spans="2:7" ht="70.5" customHeight="1">
      <c r="B347" s="61" t="s">
        <v>99</v>
      </c>
      <c r="C347" s="67" t="s">
        <v>124</v>
      </c>
      <c r="D347" s="63" t="s">
        <v>135</v>
      </c>
      <c r="E347" s="64"/>
    </row>
    <row r="348" spans="2:7">
      <c r="B348" s="62"/>
      <c r="C348" s="68"/>
      <c r="D348" s="63"/>
      <c r="E348" s="64"/>
      <c r="F348" s="17"/>
      <c r="G348" s="17"/>
    </row>
    <row r="349" spans="2:7">
      <c r="B349" s="62"/>
      <c r="C349" s="68"/>
      <c r="D349" s="63"/>
      <c r="E349" s="3">
        <v>1</v>
      </c>
      <c r="G349" s="19">
        <f>(E349*F349)</f>
        <v>0</v>
      </c>
    </row>
    <row r="350" spans="2:7">
      <c r="C350" s="29"/>
    </row>
    <row r="351" spans="2:7" ht="41.25" customHeight="1">
      <c r="B351" s="61" t="s">
        <v>100</v>
      </c>
      <c r="C351" s="67" t="s">
        <v>50</v>
      </c>
      <c r="D351" s="63" t="s">
        <v>135</v>
      </c>
      <c r="E351" s="64"/>
    </row>
    <row r="352" spans="2:7">
      <c r="B352" s="62"/>
      <c r="C352" s="68"/>
      <c r="D352" s="63"/>
      <c r="E352" s="64"/>
      <c r="F352" s="17"/>
      <c r="G352" s="17"/>
    </row>
    <row r="353" spans="2:7" ht="42.75" customHeight="1">
      <c r="B353" s="62"/>
      <c r="C353" s="68"/>
      <c r="D353" s="63"/>
      <c r="E353" s="3">
        <v>1</v>
      </c>
      <c r="G353" s="19">
        <f>(E353*F353)</f>
        <v>0</v>
      </c>
    </row>
    <row r="354" spans="2:7" ht="16.5" customHeight="1">
      <c r="B354" s="11"/>
      <c r="C354" s="28"/>
      <c r="D354" s="12"/>
      <c r="G354" s="19"/>
    </row>
    <row r="355" spans="2:7" ht="120.75" customHeight="1">
      <c r="B355" s="38" t="s">
        <v>101</v>
      </c>
      <c r="C355" s="16" t="s">
        <v>4</v>
      </c>
      <c r="D355" s="12" t="s">
        <v>135</v>
      </c>
      <c r="E355" s="3">
        <v>1</v>
      </c>
      <c r="G355" s="19">
        <f>F355*E355</f>
        <v>0</v>
      </c>
    </row>
    <row r="356" spans="2:7" ht="16.5" customHeight="1">
      <c r="C356" s="29"/>
    </row>
    <row r="357" spans="2:7" ht="54" customHeight="1">
      <c r="B357" s="61" t="s">
        <v>102</v>
      </c>
      <c r="C357" s="67" t="s">
        <v>5</v>
      </c>
      <c r="D357" s="63" t="s">
        <v>135</v>
      </c>
      <c r="E357" s="64"/>
    </row>
    <row r="358" spans="2:7">
      <c r="B358" s="62"/>
      <c r="C358" s="68"/>
      <c r="D358" s="63"/>
      <c r="E358" s="64"/>
      <c r="F358" s="17"/>
      <c r="G358" s="17"/>
    </row>
    <row r="359" spans="2:7" ht="62.25" customHeight="1">
      <c r="B359" s="62"/>
      <c r="C359" s="68"/>
      <c r="D359" s="63"/>
      <c r="E359" s="3">
        <v>1</v>
      </c>
      <c r="G359" s="19">
        <f>(E359*F359)</f>
        <v>0</v>
      </c>
    </row>
    <row r="360" spans="2:7">
      <c r="C360" s="29"/>
    </row>
    <row r="361" spans="2:7" ht="54" customHeight="1">
      <c r="B361" s="61" t="s">
        <v>103</v>
      </c>
      <c r="C361" s="67" t="s">
        <v>6</v>
      </c>
      <c r="D361" s="63" t="s">
        <v>135</v>
      </c>
      <c r="E361" s="64"/>
    </row>
    <row r="362" spans="2:7">
      <c r="B362" s="62"/>
      <c r="C362" s="68"/>
      <c r="D362" s="63"/>
      <c r="E362" s="64"/>
      <c r="F362" s="17"/>
      <c r="G362" s="17"/>
    </row>
    <row r="363" spans="2:7" ht="66.75" customHeight="1">
      <c r="B363" s="62"/>
      <c r="C363" s="68"/>
      <c r="D363" s="63"/>
      <c r="E363" s="3">
        <v>1</v>
      </c>
      <c r="G363" s="19">
        <f>(E363*F363)</f>
        <v>0</v>
      </c>
    </row>
    <row r="364" spans="2:7">
      <c r="C364" s="29"/>
    </row>
    <row r="365" spans="2:7" ht="36.75" customHeight="1">
      <c r="B365" s="61" t="s">
        <v>104</v>
      </c>
      <c r="C365" s="67" t="s">
        <v>7</v>
      </c>
      <c r="D365" s="63" t="s">
        <v>135</v>
      </c>
      <c r="E365" s="64"/>
    </row>
    <row r="366" spans="2:7">
      <c r="B366" s="62"/>
      <c r="C366" s="68"/>
      <c r="D366" s="63"/>
      <c r="E366" s="64"/>
      <c r="F366" s="17"/>
      <c r="G366" s="17"/>
    </row>
    <row r="367" spans="2:7" ht="48" customHeight="1">
      <c r="B367" s="62"/>
      <c r="C367" s="68"/>
      <c r="D367" s="63"/>
      <c r="E367" s="3">
        <v>2</v>
      </c>
      <c r="G367" s="19">
        <f>(E367*F367)</f>
        <v>0</v>
      </c>
    </row>
    <row r="368" spans="2:7">
      <c r="C368" s="29"/>
    </row>
    <row r="369" spans="2:7" ht="36.75" customHeight="1">
      <c r="B369" s="61" t="s">
        <v>105</v>
      </c>
      <c r="C369" s="67" t="s">
        <v>8</v>
      </c>
      <c r="D369" s="63" t="s">
        <v>135</v>
      </c>
      <c r="E369" s="64"/>
    </row>
    <row r="370" spans="2:7">
      <c r="B370" s="62"/>
      <c r="C370" s="68"/>
      <c r="D370" s="63"/>
      <c r="E370" s="64"/>
      <c r="F370" s="17"/>
      <c r="G370" s="17"/>
    </row>
    <row r="371" spans="2:7" ht="48.75" customHeight="1">
      <c r="B371" s="62"/>
      <c r="C371" s="68"/>
      <c r="D371" s="63"/>
      <c r="E371" s="3">
        <v>1</v>
      </c>
      <c r="G371" s="19">
        <f>(E371*F371)</f>
        <v>0</v>
      </c>
    </row>
    <row r="372" spans="2:7">
      <c r="C372" s="29"/>
    </row>
    <row r="373" spans="2:7" ht="36.75" customHeight="1">
      <c r="B373" s="61" t="s">
        <v>106</v>
      </c>
      <c r="C373" s="67" t="s">
        <v>9</v>
      </c>
      <c r="D373" s="63" t="s">
        <v>135</v>
      </c>
      <c r="E373" s="64"/>
    </row>
    <row r="374" spans="2:7">
      <c r="B374" s="62"/>
      <c r="C374" s="68"/>
      <c r="D374" s="63"/>
      <c r="E374" s="64"/>
      <c r="F374" s="17"/>
      <c r="G374" s="17"/>
    </row>
    <row r="375" spans="2:7" ht="49.5" customHeight="1">
      <c r="B375" s="62"/>
      <c r="C375" s="68"/>
      <c r="D375" s="63"/>
      <c r="E375" s="3">
        <v>1</v>
      </c>
      <c r="G375" s="19">
        <f>(E375*F375)</f>
        <v>0</v>
      </c>
    </row>
    <row r="376" spans="2:7">
      <c r="C376" s="29"/>
    </row>
    <row r="377" spans="2:7" ht="51" customHeight="1">
      <c r="B377" s="61" t="s">
        <v>107</v>
      </c>
      <c r="C377" s="67" t="s">
        <v>125</v>
      </c>
      <c r="D377" s="63" t="s">
        <v>135</v>
      </c>
      <c r="E377" s="64"/>
    </row>
    <row r="378" spans="2:7">
      <c r="B378" s="62"/>
      <c r="C378" s="68"/>
      <c r="D378" s="63"/>
      <c r="E378" s="64"/>
      <c r="F378" s="17"/>
      <c r="G378" s="17"/>
    </row>
    <row r="379" spans="2:7">
      <c r="B379" s="62"/>
      <c r="C379" s="68"/>
      <c r="D379" s="63"/>
      <c r="E379" s="3">
        <v>2</v>
      </c>
      <c r="G379" s="19">
        <f>(E379*F379)</f>
        <v>0</v>
      </c>
    </row>
    <row r="380" spans="2:7">
      <c r="C380" s="29"/>
    </row>
    <row r="381" spans="2:7" ht="36.75" customHeight="1">
      <c r="B381" s="61" t="s">
        <v>108</v>
      </c>
      <c r="C381" s="67" t="s">
        <v>10</v>
      </c>
      <c r="D381" s="63" t="s">
        <v>135</v>
      </c>
      <c r="E381" s="64"/>
    </row>
    <row r="382" spans="2:7">
      <c r="B382" s="62"/>
      <c r="C382" s="68"/>
      <c r="D382" s="63"/>
      <c r="E382" s="64"/>
      <c r="F382" s="17"/>
      <c r="G382" s="17"/>
    </row>
    <row r="383" spans="2:7" ht="68.25" customHeight="1">
      <c r="B383" s="62"/>
      <c r="C383" s="68"/>
      <c r="D383" s="63"/>
      <c r="E383" s="3">
        <v>1</v>
      </c>
      <c r="G383" s="19">
        <f>(E383*F383)</f>
        <v>0</v>
      </c>
    </row>
    <row r="384" spans="2:7">
      <c r="C384" s="29"/>
    </row>
    <row r="385" spans="2:7" ht="67.5" customHeight="1">
      <c r="B385" s="61" t="s">
        <v>109</v>
      </c>
      <c r="C385" s="67" t="s">
        <v>11</v>
      </c>
      <c r="D385" s="63" t="s">
        <v>135</v>
      </c>
      <c r="E385" s="64"/>
    </row>
    <row r="386" spans="2:7">
      <c r="B386" s="62"/>
      <c r="C386" s="68"/>
      <c r="D386" s="63"/>
      <c r="E386" s="64"/>
      <c r="F386" s="17"/>
      <c r="G386" s="17"/>
    </row>
    <row r="387" spans="2:7" ht="67.5" customHeight="1">
      <c r="B387" s="62"/>
      <c r="C387" s="68"/>
      <c r="D387" s="63"/>
      <c r="E387" s="3">
        <v>2</v>
      </c>
      <c r="G387" s="19">
        <f>(E387*F387)</f>
        <v>0</v>
      </c>
    </row>
    <row r="388" spans="2:7">
      <c r="C388" s="29"/>
    </row>
    <row r="389" spans="2:7" ht="53.25" customHeight="1">
      <c r="B389" s="61" t="s">
        <v>110</v>
      </c>
      <c r="C389" s="67" t="s">
        <v>126</v>
      </c>
      <c r="D389" s="63" t="s">
        <v>135</v>
      </c>
      <c r="E389" s="64"/>
    </row>
    <row r="390" spans="2:7">
      <c r="B390" s="62"/>
      <c r="C390" s="68"/>
      <c r="D390" s="63"/>
      <c r="E390" s="64"/>
      <c r="F390" s="17"/>
      <c r="G390" s="17"/>
    </row>
    <row r="391" spans="2:7">
      <c r="B391" s="62"/>
      <c r="C391" s="68"/>
      <c r="D391" s="63"/>
      <c r="E391" s="3">
        <v>1</v>
      </c>
      <c r="G391" s="19">
        <f>(E391*F391)</f>
        <v>0</v>
      </c>
    </row>
    <row r="392" spans="2:7">
      <c r="C392" s="29"/>
    </row>
    <row r="393" spans="2:7" ht="85.5" customHeight="1">
      <c r="B393" s="61" t="s">
        <v>111</v>
      </c>
      <c r="C393" s="67" t="s">
        <v>12</v>
      </c>
      <c r="D393" s="63" t="s">
        <v>135</v>
      </c>
      <c r="E393" s="64"/>
    </row>
    <row r="394" spans="2:7">
      <c r="B394" s="62"/>
      <c r="C394" s="68"/>
      <c r="D394" s="63"/>
      <c r="E394" s="64"/>
      <c r="F394" s="17"/>
      <c r="G394" s="17"/>
    </row>
    <row r="395" spans="2:7" ht="66" customHeight="1">
      <c r="B395" s="62"/>
      <c r="C395" s="68"/>
      <c r="D395" s="63"/>
      <c r="E395" s="3">
        <v>2</v>
      </c>
      <c r="G395" s="19">
        <f>(E395*F395)</f>
        <v>0</v>
      </c>
    </row>
    <row r="396" spans="2:7">
      <c r="C396" s="29"/>
    </row>
    <row r="397" spans="2:7" ht="72" customHeight="1">
      <c r="B397" s="61" t="s">
        <v>112</v>
      </c>
      <c r="C397" s="67" t="s">
        <v>13</v>
      </c>
      <c r="D397" s="63" t="s">
        <v>135</v>
      </c>
      <c r="E397" s="64"/>
    </row>
    <row r="398" spans="2:7">
      <c r="B398" s="62"/>
      <c r="C398" s="68"/>
      <c r="D398" s="63"/>
      <c r="E398" s="64"/>
      <c r="F398" s="17"/>
      <c r="G398" s="17"/>
    </row>
    <row r="399" spans="2:7" ht="63.75" customHeight="1">
      <c r="B399" s="62"/>
      <c r="C399" s="68"/>
      <c r="D399" s="63"/>
      <c r="E399" s="3">
        <v>1</v>
      </c>
      <c r="G399" s="19">
        <f>(E399*F399)</f>
        <v>0</v>
      </c>
    </row>
    <row r="400" spans="2:7">
      <c r="C400" s="29"/>
    </row>
    <row r="401" spans="2:7" ht="86.25" customHeight="1">
      <c r="B401" s="61" t="s">
        <v>113</v>
      </c>
      <c r="C401" s="67" t="s">
        <v>14</v>
      </c>
      <c r="D401" s="63" t="s">
        <v>135</v>
      </c>
      <c r="E401" s="64"/>
    </row>
    <row r="402" spans="2:7">
      <c r="B402" s="62"/>
      <c r="C402" s="68"/>
      <c r="D402" s="63"/>
      <c r="E402" s="64"/>
      <c r="F402" s="17"/>
      <c r="G402" s="17"/>
    </row>
    <row r="403" spans="2:7" ht="64.5" customHeight="1">
      <c r="B403" s="62"/>
      <c r="C403" s="68"/>
      <c r="D403" s="63"/>
      <c r="E403" s="3">
        <v>8</v>
      </c>
      <c r="G403" s="19">
        <f>(E403*F403)</f>
        <v>0</v>
      </c>
    </row>
    <row r="404" spans="2:7">
      <c r="C404" s="29"/>
    </row>
    <row r="405" spans="2:7" ht="72.75" customHeight="1">
      <c r="B405" s="61" t="s">
        <v>114</v>
      </c>
      <c r="C405" s="67" t="s">
        <v>15</v>
      </c>
      <c r="D405" s="63" t="s">
        <v>135</v>
      </c>
      <c r="E405" s="64"/>
    </row>
    <row r="406" spans="2:7">
      <c r="B406" s="62"/>
      <c r="C406" s="68"/>
      <c r="D406" s="63"/>
      <c r="E406" s="64"/>
      <c r="F406" s="17"/>
      <c r="G406" s="17"/>
    </row>
    <row r="407" spans="2:7" ht="92.25" customHeight="1">
      <c r="B407" s="62"/>
      <c r="C407" s="68"/>
      <c r="D407" s="63"/>
      <c r="E407" s="3">
        <v>1</v>
      </c>
      <c r="G407" s="19">
        <f>(E407*F407)</f>
        <v>0</v>
      </c>
    </row>
    <row r="408" spans="2:7">
      <c r="C408" s="29"/>
    </row>
    <row r="409" spans="2:7" ht="51.75" customHeight="1">
      <c r="B409" s="61" t="s">
        <v>115</v>
      </c>
      <c r="C409" s="67" t="s">
        <v>16</v>
      </c>
      <c r="D409" s="63" t="s">
        <v>135</v>
      </c>
      <c r="E409" s="64"/>
    </row>
    <row r="410" spans="2:7">
      <c r="B410" s="62"/>
      <c r="C410" s="68"/>
      <c r="D410" s="63"/>
      <c r="E410" s="64"/>
      <c r="F410" s="17"/>
      <c r="G410" s="17"/>
    </row>
    <row r="411" spans="2:7" ht="81" customHeight="1">
      <c r="B411" s="62"/>
      <c r="C411" s="68"/>
      <c r="D411" s="63"/>
      <c r="E411" s="3">
        <v>1</v>
      </c>
      <c r="G411" s="19">
        <f>(E411*F411)</f>
        <v>0</v>
      </c>
    </row>
    <row r="412" spans="2:7">
      <c r="C412" s="29"/>
    </row>
    <row r="413" spans="2:7" ht="86.25" customHeight="1">
      <c r="B413" s="61" t="s">
        <v>116</v>
      </c>
      <c r="C413" s="67" t="s">
        <v>17</v>
      </c>
      <c r="D413" s="63" t="s">
        <v>135</v>
      </c>
      <c r="E413" s="64"/>
    </row>
    <row r="414" spans="2:7">
      <c r="B414" s="62"/>
      <c r="C414" s="68"/>
      <c r="D414" s="63"/>
      <c r="E414" s="64"/>
      <c r="F414" s="17"/>
      <c r="G414" s="17"/>
    </row>
    <row r="415" spans="2:7" ht="81" customHeight="1">
      <c r="B415" s="62"/>
      <c r="C415" s="68"/>
      <c r="D415" s="63"/>
      <c r="E415" s="3">
        <v>1</v>
      </c>
      <c r="G415" s="19">
        <f>(E415*F415)</f>
        <v>0</v>
      </c>
    </row>
    <row r="416" spans="2:7">
      <c r="C416" s="29"/>
    </row>
    <row r="417" spans="2:7" ht="51.75" customHeight="1">
      <c r="B417" s="61" t="s">
        <v>117</v>
      </c>
      <c r="C417" s="67" t="s">
        <v>18</v>
      </c>
      <c r="D417" s="63" t="s">
        <v>135</v>
      </c>
      <c r="E417" s="64"/>
    </row>
    <row r="418" spans="2:7">
      <c r="B418" s="62"/>
      <c r="C418" s="68"/>
      <c r="D418" s="63"/>
      <c r="E418" s="64"/>
      <c r="F418" s="17"/>
      <c r="G418" s="17"/>
    </row>
    <row r="419" spans="2:7" ht="84" customHeight="1">
      <c r="B419" s="62"/>
      <c r="C419" s="68"/>
      <c r="D419" s="63"/>
      <c r="E419" s="3">
        <v>1</v>
      </c>
      <c r="G419" s="19">
        <f>(E419*F419)</f>
        <v>0</v>
      </c>
    </row>
    <row r="420" spans="2:7">
      <c r="C420" s="29"/>
    </row>
    <row r="421" spans="2:7" ht="85.5" customHeight="1">
      <c r="B421" s="61" t="s">
        <v>19</v>
      </c>
      <c r="C421" s="67" t="s">
        <v>20</v>
      </c>
      <c r="D421" s="63" t="s">
        <v>135</v>
      </c>
      <c r="E421" s="64"/>
    </row>
    <row r="422" spans="2:7">
      <c r="B422" s="62"/>
      <c r="C422" s="68"/>
      <c r="D422" s="63"/>
      <c r="E422" s="64"/>
      <c r="F422" s="17"/>
      <c r="G422" s="17"/>
    </row>
    <row r="423" spans="2:7" ht="63.75" customHeight="1">
      <c r="B423" s="62"/>
      <c r="C423" s="68"/>
      <c r="D423" s="63"/>
      <c r="E423" s="3">
        <v>1</v>
      </c>
      <c r="G423" s="19">
        <f>(E423*F423)</f>
        <v>0</v>
      </c>
    </row>
    <row r="424" spans="2:7">
      <c r="C424" s="29"/>
    </row>
    <row r="425" spans="2:7" ht="51.75" customHeight="1">
      <c r="B425" s="61" t="s">
        <v>118</v>
      </c>
      <c r="C425" s="67" t="s">
        <v>21</v>
      </c>
      <c r="D425" s="63" t="s">
        <v>135</v>
      </c>
      <c r="E425" s="64"/>
    </row>
    <row r="426" spans="2:7">
      <c r="B426" s="62"/>
      <c r="C426" s="68"/>
      <c r="D426" s="63"/>
      <c r="E426" s="64"/>
      <c r="F426" s="17"/>
      <c r="G426" s="17"/>
    </row>
    <row r="427" spans="2:7" ht="81" customHeight="1">
      <c r="B427" s="62"/>
      <c r="C427" s="68"/>
      <c r="D427" s="63"/>
      <c r="E427" s="3">
        <v>1</v>
      </c>
      <c r="G427" s="19">
        <f>(E427*F427)</f>
        <v>0</v>
      </c>
    </row>
    <row r="428" spans="2:7">
      <c r="C428" s="29"/>
    </row>
    <row r="429" spans="2:7" ht="86.25" customHeight="1">
      <c r="B429" s="61" t="s">
        <v>119</v>
      </c>
      <c r="C429" s="67" t="s">
        <v>22</v>
      </c>
      <c r="D429" s="63" t="s">
        <v>135</v>
      </c>
      <c r="E429" s="64"/>
    </row>
    <row r="430" spans="2:7">
      <c r="B430" s="62"/>
      <c r="C430" s="68"/>
      <c r="D430" s="63"/>
      <c r="E430" s="64"/>
      <c r="F430" s="17"/>
      <c r="G430" s="17"/>
    </row>
    <row r="431" spans="2:7" ht="61.5" customHeight="1">
      <c r="B431" s="62"/>
      <c r="C431" s="68"/>
      <c r="D431" s="63"/>
      <c r="E431" s="3">
        <v>1</v>
      </c>
      <c r="G431" s="19">
        <f>(E431*F431)</f>
        <v>0</v>
      </c>
    </row>
    <row r="432" spans="2:7">
      <c r="C432" s="29"/>
    </row>
    <row r="433" spans="2:7" ht="56.25" customHeight="1">
      <c r="B433" s="61" t="s">
        <v>120</v>
      </c>
      <c r="C433" s="67" t="s">
        <v>23</v>
      </c>
      <c r="D433" s="63" t="s">
        <v>135</v>
      </c>
      <c r="E433" s="64"/>
    </row>
    <row r="434" spans="2:7">
      <c r="B434" s="62"/>
      <c r="C434" s="68"/>
      <c r="D434" s="63"/>
      <c r="E434" s="64"/>
      <c r="F434" s="17"/>
      <c r="G434" s="17"/>
    </row>
    <row r="435" spans="2:7" ht="81.75" customHeight="1">
      <c r="B435" s="62"/>
      <c r="C435" s="68"/>
      <c r="D435" s="63"/>
      <c r="E435" s="3">
        <v>2</v>
      </c>
      <c r="G435" s="19">
        <f>(E435*F435)</f>
        <v>0</v>
      </c>
    </row>
    <row r="436" spans="2:7">
      <c r="C436" s="29"/>
    </row>
    <row r="437" spans="2:7" ht="53.25" customHeight="1">
      <c r="B437" s="61" t="s">
        <v>121</v>
      </c>
      <c r="C437" s="67" t="s">
        <v>24</v>
      </c>
      <c r="D437" s="63" t="s">
        <v>135</v>
      </c>
      <c r="E437" s="64"/>
    </row>
    <row r="438" spans="2:7">
      <c r="B438" s="62"/>
      <c r="C438" s="68"/>
      <c r="D438" s="63"/>
      <c r="E438" s="64"/>
      <c r="F438" s="17"/>
      <c r="G438" s="17"/>
    </row>
    <row r="439" spans="2:7" ht="87" customHeight="1">
      <c r="B439" s="62"/>
      <c r="C439" s="68"/>
      <c r="D439" s="63"/>
      <c r="E439" s="3">
        <v>1</v>
      </c>
      <c r="G439" s="19">
        <f>(E439*F439)</f>
        <v>0</v>
      </c>
    </row>
    <row r="440" spans="2:7">
      <c r="C440" s="29"/>
    </row>
    <row r="441" spans="2:7" ht="68.25" customHeight="1">
      <c r="B441" s="61" t="s">
        <v>122</v>
      </c>
      <c r="C441" s="67" t="s">
        <v>25</v>
      </c>
      <c r="D441" s="63" t="s">
        <v>135</v>
      </c>
      <c r="E441" s="64"/>
    </row>
    <row r="442" spans="2:7">
      <c r="B442" s="62"/>
      <c r="C442" s="68"/>
      <c r="D442" s="63"/>
      <c r="E442" s="64"/>
      <c r="F442" s="17"/>
      <c r="G442" s="17"/>
    </row>
    <row r="443" spans="2:7" ht="81" customHeight="1">
      <c r="B443" s="62"/>
      <c r="C443" s="68"/>
      <c r="D443" s="63"/>
      <c r="E443" s="3">
        <v>1</v>
      </c>
      <c r="G443" s="19">
        <f>(E443*F443)</f>
        <v>0</v>
      </c>
    </row>
    <row r="444" spans="2:7">
      <c r="C444" s="29"/>
    </row>
    <row r="445" spans="2:7" ht="55.5" customHeight="1">
      <c r="B445" s="61" t="s">
        <v>123</v>
      </c>
      <c r="C445" s="67" t="s">
        <v>26</v>
      </c>
      <c r="D445" s="63" t="s">
        <v>135</v>
      </c>
      <c r="E445" s="64"/>
    </row>
    <row r="446" spans="2:7">
      <c r="B446" s="62"/>
      <c r="C446" s="68"/>
      <c r="D446" s="63"/>
      <c r="E446" s="64"/>
      <c r="F446" s="17"/>
      <c r="G446" s="17"/>
    </row>
    <row r="447" spans="2:7" ht="77.25" customHeight="1">
      <c r="B447" s="62"/>
      <c r="C447" s="68"/>
      <c r="D447" s="63"/>
      <c r="E447" s="3">
        <v>1</v>
      </c>
      <c r="G447" s="19">
        <f>(E447*F447)</f>
        <v>0</v>
      </c>
    </row>
    <row r="448" spans="2:7">
      <c r="C448" s="29"/>
    </row>
    <row r="449" spans="2:7" ht="83.25" customHeight="1">
      <c r="B449" s="61" t="s">
        <v>27</v>
      </c>
      <c r="C449" s="67" t="s">
        <v>127</v>
      </c>
      <c r="D449" s="63" t="s">
        <v>135</v>
      </c>
      <c r="E449" s="64"/>
    </row>
    <row r="450" spans="2:7">
      <c r="B450" s="62"/>
      <c r="C450" s="68"/>
      <c r="D450" s="63"/>
      <c r="E450" s="64"/>
      <c r="F450" s="17"/>
      <c r="G450" s="17"/>
    </row>
    <row r="451" spans="2:7">
      <c r="B451" s="62"/>
      <c r="C451" s="68"/>
      <c r="D451" s="63"/>
      <c r="E451" s="3">
        <v>1</v>
      </c>
      <c r="G451" s="19">
        <f>(E451*F451)</f>
        <v>0</v>
      </c>
    </row>
    <row r="452" spans="2:7">
      <c r="B452" s="11"/>
      <c r="C452" s="28"/>
      <c r="D452" s="12"/>
      <c r="G452" s="19"/>
    </row>
    <row r="453" spans="2:7" ht="123" customHeight="1">
      <c r="B453" s="26" t="s">
        <v>28</v>
      </c>
      <c r="C453" s="16" t="s">
        <v>29</v>
      </c>
      <c r="D453" s="12" t="s">
        <v>135</v>
      </c>
      <c r="E453" s="3">
        <v>1</v>
      </c>
      <c r="G453" s="19">
        <f>F453*E453</f>
        <v>0</v>
      </c>
    </row>
    <row r="454" spans="2:7">
      <c r="B454" s="11"/>
      <c r="C454" s="28"/>
      <c r="D454" s="12"/>
      <c r="G454" s="19"/>
    </row>
    <row r="455" spans="2:7" ht="115.5">
      <c r="B455" s="26" t="s">
        <v>28</v>
      </c>
      <c r="C455" s="16" t="s">
        <v>239</v>
      </c>
      <c r="D455" s="12" t="s">
        <v>241</v>
      </c>
      <c r="E455" s="3">
        <v>1</v>
      </c>
      <c r="G455" s="19">
        <f>F455*E455</f>
        <v>0</v>
      </c>
    </row>
    <row r="456" spans="2:7" ht="33">
      <c r="B456" s="26"/>
      <c r="C456" s="16"/>
      <c r="D456" s="12" t="s">
        <v>242</v>
      </c>
      <c r="E456" s="3">
        <v>1</v>
      </c>
      <c r="G456" s="19">
        <f>F456*E456</f>
        <v>0</v>
      </c>
    </row>
    <row r="457" spans="2:7">
      <c r="B457" s="26"/>
      <c r="C457" s="16"/>
      <c r="D457" s="12"/>
      <c r="G457" s="19"/>
    </row>
    <row r="458" spans="2:7">
      <c r="B458" s="15"/>
      <c r="C458" s="21" t="s">
        <v>240</v>
      </c>
      <c r="D458" s="36"/>
      <c r="F458" s="55"/>
      <c r="G458" s="45">
        <f>SUM(G281:G456)</f>
        <v>0</v>
      </c>
    </row>
    <row r="459" spans="2:7" ht="23.25" customHeight="1">
      <c r="C459" s="65" t="s">
        <v>258</v>
      </c>
      <c r="D459" s="66"/>
      <c r="E459" s="66"/>
    </row>
    <row r="461" spans="2:7" ht="149.25" customHeight="1">
      <c r="B461" s="26" t="s">
        <v>30</v>
      </c>
      <c r="C461" s="16" t="s">
        <v>226</v>
      </c>
      <c r="D461" s="12"/>
    </row>
    <row r="462" spans="2:7">
      <c r="B462" s="26"/>
      <c r="C462" s="16"/>
      <c r="D462" s="12" t="s">
        <v>31</v>
      </c>
      <c r="E462" s="3">
        <v>355.82</v>
      </c>
      <c r="G462" s="19">
        <f>(E462*F462)</f>
        <v>0</v>
      </c>
    </row>
    <row r="463" spans="2:7">
      <c r="C463" s="16"/>
      <c r="G463" s="19"/>
    </row>
    <row r="464" spans="2:7" ht="108" customHeight="1">
      <c r="B464" s="26" t="s">
        <v>32</v>
      </c>
      <c r="C464" s="16" t="s">
        <v>34</v>
      </c>
      <c r="D464" s="22" t="s">
        <v>220</v>
      </c>
      <c r="E464" s="3">
        <v>1</v>
      </c>
      <c r="G464" s="19">
        <f>(E464*F464)</f>
        <v>0</v>
      </c>
    </row>
    <row r="465" spans="2:7">
      <c r="C465" s="16"/>
    </row>
    <row r="466" spans="2:7" ht="210.75" customHeight="1">
      <c r="B466" s="26" t="s">
        <v>33</v>
      </c>
      <c r="C466" s="16" t="s">
        <v>227</v>
      </c>
    </row>
    <row r="467" spans="2:7" ht="17.25" customHeight="1">
      <c r="B467" s="26"/>
      <c r="C467" s="16"/>
      <c r="D467" s="12" t="s">
        <v>220</v>
      </c>
      <c r="E467" s="3">
        <v>1</v>
      </c>
      <c r="G467" s="19">
        <f>(E467*F467)</f>
        <v>0</v>
      </c>
    </row>
    <row r="468" spans="2:7">
      <c r="C468" s="16"/>
      <c r="G468" s="19"/>
    </row>
    <row r="469" spans="2:7" ht="113.25" customHeight="1">
      <c r="B469" s="26" t="s">
        <v>231</v>
      </c>
      <c r="C469" s="16" t="s">
        <v>228</v>
      </c>
      <c r="D469" s="12"/>
      <c r="G469" s="19"/>
    </row>
    <row r="470" spans="2:7" ht="17.25" customHeight="1">
      <c r="B470" s="26"/>
      <c r="C470" s="16"/>
      <c r="D470" s="12" t="s">
        <v>135</v>
      </c>
      <c r="E470" s="3">
        <v>12</v>
      </c>
      <c r="G470" s="19">
        <f>(E470*F470)</f>
        <v>0</v>
      </c>
    </row>
    <row r="471" spans="2:7">
      <c r="C471" s="16"/>
    </row>
    <row r="472" spans="2:7" ht="193.5" customHeight="1">
      <c r="B472" s="26" t="s">
        <v>232</v>
      </c>
      <c r="C472" s="16" t="s">
        <v>0</v>
      </c>
    </row>
    <row r="473" spans="2:7">
      <c r="B473" s="26"/>
      <c r="C473" s="16"/>
      <c r="D473" s="12" t="s">
        <v>31</v>
      </c>
      <c r="E473" s="3">
        <v>53.7</v>
      </c>
      <c r="F473" s="54"/>
      <c r="G473" s="19">
        <f>(E473*F473)</f>
        <v>0</v>
      </c>
    </row>
    <row r="474" spans="2:7">
      <c r="C474" s="16"/>
      <c r="F474" s="54"/>
    </row>
    <row r="475" spans="2:7" ht="228.75" customHeight="1">
      <c r="B475" s="26" t="s">
        <v>35</v>
      </c>
      <c r="C475" s="16" t="s">
        <v>229</v>
      </c>
      <c r="F475" s="54"/>
    </row>
    <row r="476" spans="2:7" ht="16.5" customHeight="1">
      <c r="B476" s="26"/>
      <c r="C476" s="16"/>
      <c r="D476" s="12" t="s">
        <v>220</v>
      </c>
      <c r="E476" s="3">
        <v>1</v>
      </c>
      <c r="F476" s="54"/>
      <c r="G476" s="19">
        <f>(E476*F476)</f>
        <v>0</v>
      </c>
    </row>
    <row r="477" spans="2:7">
      <c r="C477" s="16"/>
      <c r="G477" s="19"/>
    </row>
    <row r="478" spans="2:7" ht="70.5" customHeight="1">
      <c r="B478" s="26" t="s">
        <v>1</v>
      </c>
      <c r="C478" s="16" t="s">
        <v>2</v>
      </c>
      <c r="G478" s="19"/>
    </row>
    <row r="479" spans="2:7" ht="18" customHeight="1">
      <c r="C479" s="16"/>
      <c r="D479" s="22" t="s">
        <v>220</v>
      </c>
      <c r="E479" s="3">
        <v>1</v>
      </c>
      <c r="G479" s="19">
        <f>(E479*F479)</f>
        <v>0</v>
      </c>
    </row>
    <row r="480" spans="2:7">
      <c r="C480" s="16"/>
      <c r="G480" s="19"/>
    </row>
    <row r="482" spans="2:7">
      <c r="B482" s="15"/>
      <c r="C482" s="21" t="s">
        <v>230</v>
      </c>
      <c r="D482" s="36"/>
      <c r="F482" s="55"/>
      <c r="G482" s="45">
        <f>SUM(G461:G480)</f>
        <v>0</v>
      </c>
    </row>
    <row r="483" spans="2:7" ht="23.25" customHeight="1">
      <c r="C483" s="65" t="s">
        <v>247</v>
      </c>
      <c r="D483" s="66"/>
      <c r="E483" s="66"/>
    </row>
    <row r="485" spans="2:7" ht="77.25" customHeight="1">
      <c r="B485" s="26" t="s">
        <v>250</v>
      </c>
      <c r="C485" s="16" t="s">
        <v>248</v>
      </c>
      <c r="D485" s="12"/>
    </row>
    <row r="486" spans="2:7">
      <c r="B486" s="26"/>
      <c r="C486" s="16"/>
      <c r="D486" s="12" t="s">
        <v>135</v>
      </c>
      <c r="E486" s="3">
        <v>95000</v>
      </c>
      <c r="G486" s="19">
        <f>(E486*F486)</f>
        <v>0</v>
      </c>
    </row>
    <row r="488" spans="2:7">
      <c r="B488" s="15"/>
      <c r="C488" s="21" t="s">
        <v>249</v>
      </c>
      <c r="D488" s="36"/>
      <c r="F488" s="55"/>
      <c r="G488" s="18">
        <f>SUM(G485:G486)</f>
        <v>0</v>
      </c>
    </row>
  </sheetData>
  <mergeCells count="342">
    <mergeCell ref="C483:E483"/>
    <mergeCell ref="B81:B84"/>
    <mergeCell ref="C81:C84"/>
    <mergeCell ref="D81:D84"/>
    <mergeCell ref="E81:E83"/>
    <mergeCell ref="B34:G34"/>
    <mergeCell ref="B35:G35"/>
    <mergeCell ref="B36:G36"/>
    <mergeCell ref="D48:D52"/>
    <mergeCell ref="E48:E51"/>
    <mergeCell ref="D63:D65"/>
    <mergeCell ref="B33:G33"/>
    <mergeCell ref="B421:B423"/>
    <mergeCell ref="C421:C423"/>
    <mergeCell ref="B131:G131"/>
    <mergeCell ref="B132:G132"/>
    <mergeCell ref="B134:B136"/>
    <mergeCell ref="C134:C136"/>
    <mergeCell ref="D134:D136"/>
    <mergeCell ref="E134:E135"/>
    <mergeCell ref="B183:B187"/>
    <mergeCell ref="C183:C187"/>
    <mergeCell ref="B169:G169"/>
    <mergeCell ref="B425:B427"/>
    <mergeCell ref="C425:C427"/>
    <mergeCell ref="B413:B415"/>
    <mergeCell ref="C413:C415"/>
    <mergeCell ref="C417:C419"/>
    <mergeCell ref="D417:D419"/>
    <mergeCell ref="E417:E418"/>
    <mergeCell ref="E421:E422"/>
    <mergeCell ref="D421:D423"/>
    <mergeCell ref="E425:E426"/>
    <mergeCell ref="B409:B411"/>
    <mergeCell ref="C409:C411"/>
    <mergeCell ref="D409:D411"/>
    <mergeCell ref="E409:E410"/>
    <mergeCell ref="D413:D415"/>
    <mergeCell ref="E413:E414"/>
    <mergeCell ref="B429:B431"/>
    <mergeCell ref="C429:C431"/>
    <mergeCell ref="D429:D431"/>
    <mergeCell ref="E429:E430"/>
    <mergeCell ref="B417:B419"/>
    <mergeCell ref="B401:B403"/>
    <mergeCell ref="C401:C403"/>
    <mergeCell ref="D401:D403"/>
    <mergeCell ref="E401:E402"/>
    <mergeCell ref="D425:D427"/>
    <mergeCell ref="B405:B407"/>
    <mergeCell ref="C405:C407"/>
    <mergeCell ref="D405:D407"/>
    <mergeCell ref="E405:E406"/>
    <mergeCell ref="B393:B395"/>
    <mergeCell ref="C393:C395"/>
    <mergeCell ref="D393:D395"/>
    <mergeCell ref="E393:E394"/>
    <mergeCell ref="B397:B399"/>
    <mergeCell ref="C397:C399"/>
    <mergeCell ref="D397:D399"/>
    <mergeCell ref="E397:E398"/>
    <mergeCell ref="B385:B387"/>
    <mergeCell ref="C385:C387"/>
    <mergeCell ref="D385:D387"/>
    <mergeCell ref="E385:E386"/>
    <mergeCell ref="B389:B391"/>
    <mergeCell ref="C389:C391"/>
    <mergeCell ref="D389:D391"/>
    <mergeCell ref="E389:E390"/>
    <mergeCell ref="B377:B379"/>
    <mergeCell ref="C377:C379"/>
    <mergeCell ref="D377:D379"/>
    <mergeCell ref="E377:E378"/>
    <mergeCell ref="B381:B383"/>
    <mergeCell ref="C381:C383"/>
    <mergeCell ref="D381:D383"/>
    <mergeCell ref="E381:E382"/>
    <mergeCell ref="B369:B371"/>
    <mergeCell ref="C369:C371"/>
    <mergeCell ref="D369:D371"/>
    <mergeCell ref="E369:E370"/>
    <mergeCell ref="B373:B375"/>
    <mergeCell ref="C373:C375"/>
    <mergeCell ref="D373:D375"/>
    <mergeCell ref="E373:E374"/>
    <mergeCell ref="B361:B363"/>
    <mergeCell ref="C361:C363"/>
    <mergeCell ref="D361:D363"/>
    <mergeCell ref="E361:E362"/>
    <mergeCell ref="B365:B367"/>
    <mergeCell ref="C365:C367"/>
    <mergeCell ref="D365:D367"/>
    <mergeCell ref="E365:E366"/>
    <mergeCell ref="B351:B353"/>
    <mergeCell ref="C351:C353"/>
    <mergeCell ref="D351:D353"/>
    <mergeCell ref="E351:E352"/>
    <mergeCell ref="B357:B359"/>
    <mergeCell ref="C357:C359"/>
    <mergeCell ref="D357:D359"/>
    <mergeCell ref="E357:E358"/>
    <mergeCell ref="B343:B345"/>
    <mergeCell ref="C343:C345"/>
    <mergeCell ref="D343:D345"/>
    <mergeCell ref="E343:E344"/>
    <mergeCell ref="B347:B349"/>
    <mergeCell ref="C347:C349"/>
    <mergeCell ref="D347:D349"/>
    <mergeCell ref="E347:E348"/>
    <mergeCell ref="B335:B337"/>
    <mergeCell ref="C335:C337"/>
    <mergeCell ref="D335:D337"/>
    <mergeCell ref="E335:E336"/>
    <mergeCell ref="B339:B341"/>
    <mergeCell ref="C339:C341"/>
    <mergeCell ref="D339:D341"/>
    <mergeCell ref="E339:E340"/>
    <mergeCell ref="B327:B329"/>
    <mergeCell ref="C327:C329"/>
    <mergeCell ref="D327:D329"/>
    <mergeCell ref="E327:E328"/>
    <mergeCell ref="B331:B333"/>
    <mergeCell ref="C331:C333"/>
    <mergeCell ref="D331:D333"/>
    <mergeCell ref="E331:E332"/>
    <mergeCell ref="B319:B321"/>
    <mergeCell ref="C319:C321"/>
    <mergeCell ref="D319:D321"/>
    <mergeCell ref="E319:E320"/>
    <mergeCell ref="B323:B325"/>
    <mergeCell ref="C323:C325"/>
    <mergeCell ref="D323:D325"/>
    <mergeCell ref="E323:E324"/>
    <mergeCell ref="B311:B313"/>
    <mergeCell ref="C311:C313"/>
    <mergeCell ref="D311:D313"/>
    <mergeCell ref="E311:E312"/>
    <mergeCell ref="B315:B317"/>
    <mergeCell ref="C315:C317"/>
    <mergeCell ref="D315:D317"/>
    <mergeCell ref="E315:E316"/>
    <mergeCell ref="B303:B305"/>
    <mergeCell ref="C303:C305"/>
    <mergeCell ref="D303:D305"/>
    <mergeCell ref="E303:E304"/>
    <mergeCell ref="B307:B309"/>
    <mergeCell ref="C307:C309"/>
    <mergeCell ref="D307:D309"/>
    <mergeCell ref="E307:E308"/>
    <mergeCell ref="B295:B297"/>
    <mergeCell ref="C295:C297"/>
    <mergeCell ref="D295:D297"/>
    <mergeCell ref="E295:E296"/>
    <mergeCell ref="B299:B301"/>
    <mergeCell ref="C299:C301"/>
    <mergeCell ref="D299:D301"/>
    <mergeCell ref="E299:E300"/>
    <mergeCell ref="B287:B289"/>
    <mergeCell ref="C287:C289"/>
    <mergeCell ref="D287:D289"/>
    <mergeCell ref="E287:E288"/>
    <mergeCell ref="B291:B293"/>
    <mergeCell ref="C291:C293"/>
    <mergeCell ref="D291:D293"/>
    <mergeCell ref="E291:E292"/>
    <mergeCell ref="C248:E248"/>
    <mergeCell ref="C255:C257"/>
    <mergeCell ref="D255:D257"/>
    <mergeCell ref="B276:G277"/>
    <mergeCell ref="B283:B285"/>
    <mergeCell ref="C283:C285"/>
    <mergeCell ref="D283:D285"/>
    <mergeCell ref="E283:E284"/>
    <mergeCell ref="B255:B257"/>
    <mergeCell ref="B189:B191"/>
    <mergeCell ref="C189:C191"/>
    <mergeCell ref="E177:E180"/>
    <mergeCell ref="D189:D191"/>
    <mergeCell ref="B279:B281"/>
    <mergeCell ref="C279:C281"/>
    <mergeCell ref="D279:D281"/>
    <mergeCell ref="E279:E280"/>
    <mergeCell ref="B213:B214"/>
    <mergeCell ref="B217:B219"/>
    <mergeCell ref="C54:C56"/>
    <mergeCell ref="D54:D56"/>
    <mergeCell ref="C142:C144"/>
    <mergeCell ref="D142:D144"/>
    <mergeCell ref="E142:E143"/>
    <mergeCell ref="B193:B195"/>
    <mergeCell ref="B161:G161"/>
    <mergeCell ref="B162:G162"/>
    <mergeCell ref="B167:G167"/>
    <mergeCell ref="B168:G168"/>
    <mergeCell ref="E234:E237"/>
    <mergeCell ref="E228:E231"/>
    <mergeCell ref="C197:C199"/>
    <mergeCell ref="B39:G39"/>
    <mergeCell ref="C106:E106"/>
    <mergeCell ref="B110:B113"/>
    <mergeCell ref="C110:C113"/>
    <mergeCell ref="D110:D113"/>
    <mergeCell ref="E110:E112"/>
    <mergeCell ref="B108:G108"/>
    <mergeCell ref="E54:E55"/>
    <mergeCell ref="B115:B117"/>
    <mergeCell ref="C115:C117"/>
    <mergeCell ref="D115:D117"/>
    <mergeCell ref="C155:E155"/>
    <mergeCell ref="B95:B97"/>
    <mergeCell ref="C138:C140"/>
    <mergeCell ref="D138:D140"/>
    <mergeCell ref="E138:E139"/>
    <mergeCell ref="B142:B144"/>
    <mergeCell ref="E99:E100"/>
    <mergeCell ref="B86:B90"/>
    <mergeCell ref="C7:G7"/>
    <mergeCell ref="C12:G12"/>
    <mergeCell ref="C15:G15"/>
    <mergeCell ref="B48:B52"/>
    <mergeCell ref="C48:C52"/>
    <mergeCell ref="B32:G32"/>
    <mergeCell ref="B37:G37"/>
    <mergeCell ref="B38:G38"/>
    <mergeCell ref="C3:C4"/>
    <mergeCell ref="C8:C9"/>
    <mergeCell ref="C17:G17"/>
    <mergeCell ref="C42:E42"/>
    <mergeCell ref="C45:E45"/>
    <mergeCell ref="B76:B79"/>
    <mergeCell ref="E76:E78"/>
    <mergeCell ref="C76:C79"/>
    <mergeCell ref="D76:D79"/>
    <mergeCell ref="B58:B61"/>
    <mergeCell ref="C95:C97"/>
    <mergeCell ref="D95:D97"/>
    <mergeCell ref="E95:E96"/>
    <mergeCell ref="B99:B101"/>
    <mergeCell ref="B119:B121"/>
    <mergeCell ref="C119:C121"/>
    <mergeCell ref="D119:D121"/>
    <mergeCell ref="E119:E120"/>
    <mergeCell ref="C99:C101"/>
    <mergeCell ref="D99:D101"/>
    <mergeCell ref="C129:E129"/>
    <mergeCell ref="B130:G130"/>
    <mergeCell ref="E193:E194"/>
    <mergeCell ref="D177:D181"/>
    <mergeCell ref="D183:D187"/>
    <mergeCell ref="E183:E186"/>
    <mergeCell ref="B170:G170"/>
    <mergeCell ref="B163:G163"/>
    <mergeCell ref="B164:G164"/>
    <mergeCell ref="E189:E190"/>
    <mergeCell ref="C86:C90"/>
    <mergeCell ref="B54:B56"/>
    <mergeCell ref="E58:E60"/>
    <mergeCell ref="E63:E64"/>
    <mergeCell ref="B138:B140"/>
    <mergeCell ref="E115:E116"/>
    <mergeCell ref="C58:C61"/>
    <mergeCell ref="D58:D61"/>
    <mergeCell ref="B63:B65"/>
    <mergeCell ref="C63:C65"/>
    <mergeCell ref="B67:B69"/>
    <mergeCell ref="C67:C69"/>
    <mergeCell ref="D67:D69"/>
    <mergeCell ref="E67:E68"/>
    <mergeCell ref="B71:B74"/>
    <mergeCell ref="C71:C74"/>
    <mergeCell ref="D71:D74"/>
    <mergeCell ref="E71:E73"/>
    <mergeCell ref="B157:G157"/>
    <mergeCell ref="B158:G158"/>
    <mergeCell ref="B159:G159"/>
    <mergeCell ref="B160:G160"/>
    <mergeCell ref="B173:G173"/>
    <mergeCell ref="B174:G174"/>
    <mergeCell ref="B171:G171"/>
    <mergeCell ref="B172:G172"/>
    <mergeCell ref="B166:G166"/>
    <mergeCell ref="B165:G165"/>
    <mergeCell ref="B177:B181"/>
    <mergeCell ref="B175:G175"/>
    <mergeCell ref="C177:C181"/>
    <mergeCell ref="B240:B244"/>
    <mergeCell ref="C240:C244"/>
    <mergeCell ref="D240:D244"/>
    <mergeCell ref="E240:E243"/>
    <mergeCell ref="D197:D199"/>
    <mergeCell ref="E197:E198"/>
    <mergeCell ref="E201:E202"/>
    <mergeCell ref="C193:C195"/>
    <mergeCell ref="D193:D195"/>
    <mergeCell ref="B433:B435"/>
    <mergeCell ref="C433:C435"/>
    <mergeCell ref="D433:D435"/>
    <mergeCell ref="E433:E434"/>
    <mergeCell ref="B251:G251"/>
    <mergeCell ref="B197:B199"/>
    <mergeCell ref="C274:E274"/>
    <mergeCell ref="C228:C232"/>
    <mergeCell ref="C441:C443"/>
    <mergeCell ref="D441:D443"/>
    <mergeCell ref="E441:E442"/>
    <mergeCell ref="D437:D439"/>
    <mergeCell ref="B437:B439"/>
    <mergeCell ref="E209:E210"/>
    <mergeCell ref="D228:D232"/>
    <mergeCell ref="B234:B238"/>
    <mergeCell ref="C234:C238"/>
    <mergeCell ref="D234:D238"/>
    <mergeCell ref="B201:B203"/>
    <mergeCell ref="C201:C203"/>
    <mergeCell ref="D201:D203"/>
    <mergeCell ref="C437:C439"/>
    <mergeCell ref="B209:B211"/>
    <mergeCell ref="D209:D211"/>
    <mergeCell ref="C225:E225"/>
    <mergeCell ref="B228:B232"/>
    <mergeCell ref="B250:G250"/>
    <mergeCell ref="F240:F243"/>
    <mergeCell ref="C445:C447"/>
    <mergeCell ref="D445:D447"/>
    <mergeCell ref="E445:E446"/>
    <mergeCell ref="B252:G252"/>
    <mergeCell ref="B253:G253"/>
    <mergeCell ref="D259:D262"/>
    <mergeCell ref="B259:B264"/>
    <mergeCell ref="E255:E256"/>
    <mergeCell ref="E437:E438"/>
    <mergeCell ref="B441:B443"/>
    <mergeCell ref="G240:G243"/>
    <mergeCell ref="B205:B207"/>
    <mergeCell ref="D205:D207"/>
    <mergeCell ref="E205:E206"/>
    <mergeCell ref="C459:E459"/>
    <mergeCell ref="B449:B451"/>
    <mergeCell ref="C449:C451"/>
    <mergeCell ref="D449:D451"/>
    <mergeCell ref="E449:E450"/>
    <mergeCell ref="B445:B447"/>
  </mergeCells>
  <phoneticPr fontId="0" type="noConversion"/>
  <pageMargins left="1.1811023622047245" right="0.39370078740157483" top="0.78740157480314965" bottom="0.78740157480314965" header="0.59055118110236227" footer="0.59055118110236227"/>
  <pageSetup paperSize="9" scale="84" fitToHeight="0" orientation="portrait" r:id="rId1"/>
  <headerFooter alignWithMargins="0">
    <oddHeader>&amp;L&amp;"Arial Narrow,Bold Italic"&amp;8DI-104-GP/2015&amp;C&amp;"Arial Narrow,Bold Italic"&amp;12&amp;P&amp;R&amp;"Arial Narrow,Bold Italic"&amp;8DIES d.o.o. Valpovo</oddHeader>
    <oddFooter xml:space="preserve">&amp;L&amp;"Arial Narrow,Bold"&amp;7GRAD BELIŠĆE, Oib: 69331375926
Kralja Tomislava 206, 31551 Belišće&amp;C&amp;"Arial Narrow,Bold"&amp;7DJEČJI VRTIĆ MASLAČAK BELIŠĆE, OIB:85363070032
RADNIČKA 4, 31551 BELIŠĆE, k.č.: 363, k.o.: BELIŠĆE     &amp;R&amp;"Arial Narrow,Bold"&amp;7TROŠKOVNIK </oddFooter>
  </headerFooter>
  <rowBreaks count="24" manualBreakCount="24">
    <brk id="39" max="16383" man="1"/>
    <brk id="104" max="16383" man="1"/>
    <brk id="126" max="16383" man="1"/>
    <brk id="152" max="16383" man="1"/>
    <brk id="191" max="16383" man="1"/>
    <brk id="203" max="16383" man="1"/>
    <brk id="207" max="16383" man="1"/>
    <brk id="211" max="16383" man="1"/>
    <brk id="215" max="16383" man="1"/>
    <brk id="222" max="16383" man="1"/>
    <brk id="247" max="7" man="1"/>
    <brk id="266" max="16383" man="1"/>
    <brk id="271" max="16383" man="1"/>
    <brk id="285" max="16383" man="1"/>
    <brk id="305" max="16383" man="1"/>
    <brk id="325" max="16383" man="1"/>
    <brk id="345" max="16383" man="1"/>
    <brk id="367" max="16383" man="1"/>
    <brk id="391" max="16383" man="1"/>
    <brk id="407" max="16383" man="1"/>
    <brk id="423" max="16383" man="1"/>
    <brk id="458" max="16383" man="1"/>
    <brk id="470" max="16383" man="1"/>
    <brk id="48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DI-104-GP-2015</vt:lpstr>
      <vt:lpstr>'DI-104-GP-2015'!Print_Area</vt:lpstr>
    </vt:vector>
  </TitlesOfParts>
  <Company>Damir Ivicek, ing.arh, Ured ovlastenog arhitekta, Zagreb-Lucko, T/F: 01-6555-098, GSM: 098-350-001.</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troskovnik</dc:subject>
  <dc:creator>Stjepan</dc:creator>
  <cp:lastModifiedBy>Tea</cp:lastModifiedBy>
  <cp:lastPrinted>2016-11-29T07:57:52Z</cp:lastPrinted>
  <dcterms:created xsi:type="dcterms:W3CDTF">2003-03-17T08:53:29Z</dcterms:created>
  <dcterms:modified xsi:type="dcterms:W3CDTF">2017-11-15T08:58:39Z</dcterms:modified>
</cp:coreProperties>
</file>